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2120" windowHeight="8328" activeTab="4"/>
  </bookViews>
  <sheets>
    <sheet name="чемпионат" sheetId="1" r:id="rId1"/>
    <sheet name="первенство" sheetId="2" r:id="rId2"/>
    <sheet name="Лыжная гонка" sheetId="3" r:id="rId3"/>
    <sheet name="ВУЗы" sheetId="4" r:id="rId4"/>
    <sheet name="СДЮСШОР" sheetId="5" r:id="rId5"/>
    <sheet name="команды ВУЗы" sheetId="6" r:id="rId6"/>
  </sheets>
  <definedNames>
    <definedName name="_xlnm.Print_Titles" localSheetId="2">'Лыжная гонка'!$3:$3</definedName>
    <definedName name="_xlnm.Print_Titles" localSheetId="1">'первенство'!$2:$6</definedName>
    <definedName name="_xlnm.Print_Titles" localSheetId="0">'чемпионат'!$5:$6</definedName>
  </definedNames>
  <calcPr fullCalcOnLoad="1"/>
</workbook>
</file>

<file path=xl/sharedStrings.xml><?xml version="1.0" encoding="utf-8"?>
<sst xmlns="http://schemas.openxmlformats.org/spreadsheetml/2006/main" count="1155" uniqueCount="226">
  <si>
    <t>№ п/п</t>
  </si>
  <si>
    <t>Фамилия, Имя</t>
  </si>
  <si>
    <t>Год рожд.</t>
  </si>
  <si>
    <t>Разряд</t>
  </si>
  <si>
    <t>Спортклуб</t>
  </si>
  <si>
    <t>Номер</t>
  </si>
  <si>
    <t>Стрельба</t>
  </si>
  <si>
    <t>Гимнастика</t>
  </si>
  <si>
    <t>Сумма очков</t>
  </si>
  <si>
    <t>Коэфф.</t>
  </si>
  <si>
    <t>Сумма с коэфф.</t>
  </si>
  <si>
    <t>Выполн. разряд</t>
  </si>
  <si>
    <t>Место</t>
  </si>
  <si>
    <t>рез.</t>
  </si>
  <si>
    <t>очки</t>
  </si>
  <si>
    <t>Главный секретарь</t>
  </si>
  <si>
    <t>Главный судья</t>
  </si>
  <si>
    <t>Лыжи</t>
  </si>
  <si>
    <t>2км</t>
  </si>
  <si>
    <t>ФИО</t>
  </si>
  <si>
    <t>№ п\п</t>
  </si>
  <si>
    <t>Время старта</t>
  </si>
  <si>
    <t>Время финиша</t>
  </si>
  <si>
    <t>результат</t>
  </si>
  <si>
    <t>Итоговый протокол</t>
  </si>
  <si>
    <t>Савченко Ю.С.</t>
  </si>
  <si>
    <t>Усатова О.И.</t>
  </si>
  <si>
    <t>Парк КиО САО</t>
  </si>
  <si>
    <t>Разрыв 5мин!!! 5км</t>
  </si>
  <si>
    <t>Разрыв 5мин!!! 10км</t>
  </si>
  <si>
    <t xml:space="preserve">Юноши 2002г.р.и младше </t>
  </si>
  <si>
    <t xml:space="preserve">Юноши 2000-2001г.р. </t>
  </si>
  <si>
    <t>Юноши 1998-1999 г.р.</t>
  </si>
  <si>
    <t>Девушки 2002г.р. и младше</t>
  </si>
  <si>
    <t>Девушки 2000-2001г.р.</t>
  </si>
  <si>
    <t>Девушки 1998-1999 г.р.</t>
  </si>
  <si>
    <t>Мужчины 1976-1997г.р.</t>
  </si>
  <si>
    <t>Женщины 1976-1997г.р.</t>
  </si>
  <si>
    <t>н/я</t>
  </si>
  <si>
    <t xml:space="preserve"> Областная спартакиада ВУЗов  по полиатлону, (зимнее троеборье)</t>
  </si>
  <si>
    <t>12-13 марта 2015г.</t>
  </si>
  <si>
    <t xml:space="preserve"> Парк КиО САО г.Омска</t>
  </si>
  <si>
    <t>Субъект РФ</t>
  </si>
  <si>
    <t xml:space="preserve">Мужчины </t>
  </si>
  <si>
    <t xml:space="preserve">Женщины </t>
  </si>
  <si>
    <t>ИТОГОВЫЙ ПРОТОКОЛ</t>
  </si>
  <si>
    <t>Итого:</t>
  </si>
  <si>
    <t>Первенство БУ ДО города Омска "СДЮСШОР "ЦЛС" по полиатлону, (зимнее троеборье)</t>
  </si>
  <si>
    <t>Юноши 2002 г.р. и младше</t>
  </si>
  <si>
    <t>Областные классификационные соревнования по полиатлону, (зимнее троеборье)</t>
  </si>
  <si>
    <t>12-13 марта 2015 года</t>
  </si>
  <si>
    <t>Мужчины 1975 г.р. и старше</t>
  </si>
  <si>
    <t>13 марта 2015 года</t>
  </si>
  <si>
    <t>Парк САО</t>
  </si>
  <si>
    <t>Соколовская Арина</t>
  </si>
  <si>
    <t>Любино</t>
  </si>
  <si>
    <t>Боргуль Алёна</t>
  </si>
  <si>
    <t>Москаленский</t>
  </si>
  <si>
    <t>Сенина Анна</t>
  </si>
  <si>
    <t>Разрыв 3 мин!!! 3км</t>
  </si>
  <si>
    <t>Тупикин Никита</t>
  </si>
  <si>
    <t>Фраш Дмитрий</t>
  </si>
  <si>
    <t>Рубцов Илья</t>
  </si>
  <si>
    <t>Терехов Дмитрий</t>
  </si>
  <si>
    <t>Сумин Павел</t>
  </si>
  <si>
    <t>Омаров Руслан</t>
  </si>
  <si>
    <t>Самарин Александр</t>
  </si>
  <si>
    <t>Саньков Герман</t>
  </si>
  <si>
    <t>Ефимов Сергей</t>
  </si>
  <si>
    <t>Антошкин Яков</t>
  </si>
  <si>
    <t>Анисимов Егор</t>
  </si>
  <si>
    <t>Литвин Дмитрий</t>
  </si>
  <si>
    <t>Кокорин Евгений</t>
  </si>
  <si>
    <t>Волошин Лев</t>
  </si>
  <si>
    <t>Воткунов Павел</t>
  </si>
  <si>
    <t>Кембаев Азамат</t>
  </si>
  <si>
    <t>Привалов Серафим</t>
  </si>
  <si>
    <t>Семёнов Станислав</t>
  </si>
  <si>
    <t>Пушков Денис</t>
  </si>
  <si>
    <t>Монаков Роман</t>
  </si>
  <si>
    <t>Петровская СОШ</t>
  </si>
  <si>
    <t>ЦЛС-Шевцов</t>
  </si>
  <si>
    <t>Москалеский</t>
  </si>
  <si>
    <t>Якуббаева Камила</t>
  </si>
  <si>
    <t>Калашникова Анастасия</t>
  </si>
  <si>
    <t>Чигоряева Екатерина</t>
  </si>
  <si>
    <t>Веденёва Маргарита</t>
  </si>
  <si>
    <t>Сорокин Александр</t>
  </si>
  <si>
    <t>Зубков Алексей</t>
  </si>
  <si>
    <t>Шнайдер Андрей</t>
  </si>
  <si>
    <t>Шербакульский</t>
  </si>
  <si>
    <t>Микша Валерия</t>
  </si>
  <si>
    <t>Жилкина Мария</t>
  </si>
  <si>
    <t>Меньшикова Александра</t>
  </si>
  <si>
    <t>Синяя Екатерина</t>
  </si>
  <si>
    <t>Алмина Алёна</t>
  </si>
  <si>
    <t>Цеханович Вера</t>
  </si>
  <si>
    <t>Толмачёва Анастасия</t>
  </si>
  <si>
    <t>Мухамеджанова Айдан</t>
  </si>
  <si>
    <t>Калугина Анастасия</t>
  </si>
  <si>
    <t>Фадеева Анна</t>
  </si>
  <si>
    <t>Котова Наталья</t>
  </si>
  <si>
    <t>Новицкая Яна</t>
  </si>
  <si>
    <t>Поплавская Виолета</t>
  </si>
  <si>
    <t>Кузнецова Оксана</t>
  </si>
  <si>
    <t>Левченко Марина</t>
  </si>
  <si>
    <t>Кривоногова Анастасия</t>
  </si>
  <si>
    <t>Минина Ирина</t>
  </si>
  <si>
    <t>Гвоздева Александра</t>
  </si>
  <si>
    <t>Сидорова Любовь</t>
  </si>
  <si>
    <t>Мильденбергер Ирина</t>
  </si>
  <si>
    <t>Попп Полина</t>
  </si>
  <si>
    <t>Былкова Анастасия</t>
  </si>
  <si>
    <t>Рубцова Анастасия</t>
  </si>
  <si>
    <t>Смирнова Елизавета</t>
  </si>
  <si>
    <t>ОмГАУ</t>
  </si>
  <si>
    <t>ОмГТУ</t>
  </si>
  <si>
    <t>ОмГУПС</t>
  </si>
  <si>
    <t>СибГУФК</t>
  </si>
  <si>
    <t>ОГМА</t>
  </si>
  <si>
    <t>ОмГУ</t>
  </si>
  <si>
    <t>ОГИС</t>
  </si>
  <si>
    <t>Рычков Денис</t>
  </si>
  <si>
    <t>Фельда Александр</t>
  </si>
  <si>
    <t>"Авангард"</t>
  </si>
  <si>
    <t>Усть-Ишимский</t>
  </si>
  <si>
    <t>Ахмадуллов Артур</t>
  </si>
  <si>
    <t>Бутрамеев Иван</t>
  </si>
  <si>
    <t>Косарев Илья</t>
  </si>
  <si>
    <t>Скиндирёв Никита</t>
  </si>
  <si>
    <t>Мазепа Павел</t>
  </si>
  <si>
    <t>Колокольников Роман</t>
  </si>
  <si>
    <t>Ефременко Максим</t>
  </si>
  <si>
    <t>Семенихин Денис</t>
  </si>
  <si>
    <t>Здоровец Кирилл</t>
  </si>
  <si>
    <t>Муромцев Сергей</t>
  </si>
  <si>
    <t>Туголуков Андрей</t>
  </si>
  <si>
    <t>Шитиков Николай</t>
  </si>
  <si>
    <t>Сорокоумов Александр</t>
  </si>
  <si>
    <t>Лихачёв Евгений</t>
  </si>
  <si>
    <t>Петухов Дмитрий</t>
  </si>
  <si>
    <t>Зулкарнаев Ильдус</t>
  </si>
  <si>
    <t>Магилёв Никита</t>
  </si>
  <si>
    <t>Езовских Владимир</t>
  </si>
  <si>
    <t>Посаженников Василий</t>
  </si>
  <si>
    <t>Жилкин Иван</t>
  </si>
  <si>
    <t>Невзгодов Илья</t>
  </si>
  <si>
    <t>Толстых Фёдор</t>
  </si>
  <si>
    <t>Прокопов Вадим</t>
  </si>
  <si>
    <t>Антонов Николай</t>
  </si>
  <si>
    <t>Бабкин Алексей</t>
  </si>
  <si>
    <t>Захаров Александр</t>
  </si>
  <si>
    <t>Бузько Никита</t>
  </si>
  <si>
    <t>Умрихин Николай</t>
  </si>
  <si>
    <t>Кужелев Николай</t>
  </si>
  <si>
    <t>Гисс Яков</t>
  </si>
  <si>
    <t>Шуганов Игорь</t>
  </si>
  <si>
    <t>Лабуш Михаил</t>
  </si>
  <si>
    <t>Сергеев Игорь</t>
  </si>
  <si>
    <t>Мазепа Дмитрий</t>
  </si>
  <si>
    <t>Критенко Александр</t>
  </si>
  <si>
    <t>Лабуш Андрей</t>
  </si>
  <si>
    <t>Степанов Александр</t>
  </si>
  <si>
    <t>Бесчастных Юрий</t>
  </si>
  <si>
    <t>Хлызов Иван</t>
  </si>
  <si>
    <t>Филиппов Александр</t>
  </si>
  <si>
    <t>Маслов Алексей</t>
  </si>
  <si>
    <t>Шевчук Максим</t>
  </si>
  <si>
    <t>Пшеничный Александр</t>
  </si>
  <si>
    <t>Шелковников Даниил</t>
  </si>
  <si>
    <t>Карпенко Максим</t>
  </si>
  <si>
    <t>Оконешниковский</t>
  </si>
  <si>
    <t>СибАДИ</t>
  </si>
  <si>
    <t>Одесский</t>
  </si>
  <si>
    <t>ОАТ колледж</t>
  </si>
  <si>
    <t>Золотарёв Дмитрий</t>
  </si>
  <si>
    <t>Неупокоев Станислав</t>
  </si>
  <si>
    <t>Брух Дмитрий</t>
  </si>
  <si>
    <t>Арестомбаев Ерлан</t>
  </si>
  <si>
    <t>Сыресин Андрей</t>
  </si>
  <si>
    <t>Главный секретарь, судья 1 категории</t>
  </si>
  <si>
    <t>Главный судья, судья РК</t>
  </si>
  <si>
    <t>Судья на старте, судья 1 категории</t>
  </si>
  <si>
    <t>Шевцов А.В.</t>
  </si>
  <si>
    <t>Судья на финише, судья 1 категории</t>
  </si>
  <si>
    <t>Технический делегат, судья РК</t>
  </si>
  <si>
    <t>Таранов В.Г.</t>
  </si>
  <si>
    <t>Трусов А.И.</t>
  </si>
  <si>
    <t>Итоговый протокол лыжной гонки</t>
  </si>
  <si>
    <t>Веденёва маргарита</t>
  </si>
  <si>
    <t>Любинский</t>
  </si>
  <si>
    <t>МС</t>
  </si>
  <si>
    <t>КМС</t>
  </si>
  <si>
    <t>Щербакульский</t>
  </si>
  <si>
    <t>Рубцов илья</t>
  </si>
  <si>
    <t>Сумин Иван</t>
  </si>
  <si>
    <t>Привалов Семён</t>
  </si>
  <si>
    <t>Глущенко Станислав</t>
  </si>
  <si>
    <t>Корнев Артём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</si>
  <si>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</si>
  <si>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</si>
  <si>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</si>
  <si>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</si>
  <si>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</si>
  <si>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</si>
  <si>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</si>
  <si>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</si>
  <si>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</si>
  <si>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</si>
  <si>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</si>
  <si>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</si>
  <si>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</si>
  <si>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</si>
  <si>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</si>
  <si>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</si>
  <si>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</si>
  <si>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</si>
  <si>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сош.</t>
  </si>
  <si>
    <t>б/р</t>
  </si>
  <si>
    <t>Сидорова Яна</t>
  </si>
  <si>
    <t>Ускова Евгения</t>
  </si>
  <si>
    <t>Шилкова Елена</t>
  </si>
  <si>
    <t>Кулагина Анастасия</t>
  </si>
  <si>
    <t>1юр</t>
  </si>
  <si>
    <t>2юн</t>
  </si>
  <si>
    <t>3юн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</si>
</sst>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h:mm:ss;@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mm:ss.0;@"/>
    <numFmt numFmtId="170" formatCode="[$-F400]h:mm:ss\ AM/PM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16"/>
      <name val="Times New Roman"/>
      <family val="1"/>
    </font>
    <font>
      <sz val="8"/>
      <name val="Calibri"/>
      <family val="2"/>
    </font>
    <font>
      <sz val="12"/>
      <color indexed="8"/>
      <name val="Times New Roman"/>
      <family val="1"/>
    </font>
    <font>
      <sz val="10"/>
      <name val="Arial Cyr"/>
      <family val="0"/>
    </font>
    <font>
      <sz val="10"/>
      <color indexed="16"/>
      <name val="Arial Cyr"/>
      <family val="0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0"/>
      <name val="Times New Roman"/>
      <family val="1"/>
    </font>
    <font>
      <sz val="10"/>
      <color indexed="16"/>
      <name val="Times New Roman"/>
      <family val="1"/>
    </font>
    <font>
      <b/>
      <sz val="12"/>
      <name val="Arial Cyr"/>
      <family val="0"/>
    </font>
    <font>
      <i/>
      <sz val="10"/>
      <name val="Arial Cyr"/>
      <family val="0"/>
    </font>
    <font>
      <b/>
      <sz val="10"/>
      <name val="Arial Cyr"/>
      <family val="0"/>
    </font>
    <font>
      <b/>
      <sz val="10"/>
      <color indexed="16"/>
      <name val="Arial Cyr"/>
      <family val="0"/>
    </font>
    <font>
      <b/>
      <i/>
      <sz val="10"/>
      <name val="Arial Cyr"/>
      <family val="0"/>
    </font>
    <font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6"/>
      <color indexed="8"/>
      <name val="Times New Roman"/>
      <family val="1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sz val="12"/>
      <color theme="1"/>
      <name val="Calibri"/>
      <family val="2"/>
    </font>
    <font>
      <sz val="16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251"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54" fillId="0" borderId="0" xfId="0" applyFont="1" applyAlignment="1">
      <alignment/>
    </xf>
    <xf numFmtId="0" fontId="54" fillId="0" borderId="0" xfId="0" applyFont="1" applyAlignment="1">
      <alignment horizontal="center"/>
    </xf>
    <xf numFmtId="1" fontId="2" fillId="0" borderId="1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vertical="center"/>
    </xf>
    <xf numFmtId="164" fontId="6" fillId="0" borderId="0" xfId="0" applyNumberFormat="1" applyFont="1" applyFill="1" applyAlignment="1">
      <alignment/>
    </xf>
    <xf numFmtId="0" fontId="54" fillId="0" borderId="0" xfId="0" applyFont="1" applyFill="1" applyAlignment="1">
      <alignment horizontal="center" vertical="center"/>
    </xf>
    <xf numFmtId="0" fontId="54" fillId="0" borderId="0" xfId="0" applyFont="1" applyFill="1" applyAlignment="1">
      <alignment/>
    </xf>
    <xf numFmtId="0" fontId="54" fillId="0" borderId="0" xfId="0" applyFont="1" applyFill="1" applyAlignment="1">
      <alignment horizontal="center"/>
    </xf>
    <xf numFmtId="164" fontId="54" fillId="0" borderId="0" xfId="0" applyNumberFormat="1" applyFont="1" applyFill="1" applyAlignment="1">
      <alignment/>
    </xf>
    <xf numFmtId="1" fontId="2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164" fontId="3" fillId="33" borderId="10" xfId="0" applyNumberFormat="1" applyFont="1" applyFill="1" applyBorder="1" applyAlignment="1">
      <alignment horizontal="center" vertical="center" wrapText="1"/>
    </xf>
    <xf numFmtId="21" fontId="55" fillId="33" borderId="11" xfId="0" applyNumberFormat="1" applyFont="1" applyFill="1" applyBorder="1" applyAlignment="1">
      <alignment horizontal="center"/>
    </xf>
    <xf numFmtId="170" fontId="55" fillId="33" borderId="10" xfId="0" applyNumberFormat="1" applyFont="1" applyFill="1" applyBorder="1" applyAlignment="1">
      <alignment horizontal="center"/>
    </xf>
    <xf numFmtId="0" fontId="55" fillId="0" borderId="10" xfId="0" applyFont="1" applyBorder="1" applyAlignment="1">
      <alignment horizontal="center"/>
    </xf>
    <xf numFmtId="0" fontId="55" fillId="0" borderId="0" xfId="0" applyFont="1" applyAlignment="1">
      <alignment horizontal="center"/>
    </xf>
    <xf numFmtId="0" fontId="55" fillId="0" borderId="0" xfId="0" applyFont="1" applyAlignment="1">
      <alignment/>
    </xf>
    <xf numFmtId="170" fontId="55" fillId="0" borderId="10" xfId="0" applyNumberFormat="1" applyFont="1" applyBorder="1" applyAlignment="1">
      <alignment horizontal="center"/>
    </xf>
    <xf numFmtId="0" fontId="55" fillId="0" borderId="11" xfId="0" applyFont="1" applyBorder="1" applyAlignment="1">
      <alignment horizontal="center"/>
    </xf>
    <xf numFmtId="170" fontId="55" fillId="0" borderId="0" xfId="0" applyNumberFormat="1" applyFont="1" applyAlignment="1">
      <alignment horizontal="center"/>
    </xf>
    <xf numFmtId="21" fontId="55" fillId="33" borderId="10" xfId="0" applyNumberFormat="1" applyFont="1" applyFill="1" applyBorder="1" applyAlignment="1">
      <alignment horizontal="center"/>
    </xf>
    <xf numFmtId="21" fontId="55" fillId="0" borderId="11" xfId="0" applyNumberFormat="1" applyFont="1" applyBorder="1" applyAlignment="1">
      <alignment horizontal="center"/>
    </xf>
    <xf numFmtId="1" fontId="2" fillId="0" borderId="0" xfId="0" applyNumberFormat="1" applyFont="1" applyFill="1" applyBorder="1" applyAlignment="1" applyProtection="1">
      <alignment horizontal="center"/>
      <protection locked="0"/>
    </xf>
    <xf numFmtId="0" fontId="55" fillId="0" borderId="0" xfId="0" applyFont="1" applyFill="1" applyBorder="1" applyAlignment="1" applyProtection="1">
      <alignment horizontal="center"/>
      <protection locked="0"/>
    </xf>
    <xf numFmtId="0" fontId="55" fillId="0" borderId="0" xfId="0" applyFont="1" applyBorder="1" applyAlignment="1">
      <alignment horizontal="center"/>
    </xf>
    <xf numFmtId="21" fontId="55" fillId="33" borderId="0" xfId="0" applyNumberFormat="1" applyFont="1" applyFill="1" applyBorder="1" applyAlignment="1">
      <alignment horizontal="center"/>
    </xf>
    <xf numFmtId="170" fontId="55" fillId="33" borderId="0" xfId="0" applyNumberFormat="1" applyFont="1" applyFill="1" applyBorder="1" applyAlignment="1">
      <alignment horizontal="center"/>
    </xf>
    <xf numFmtId="0" fontId="56" fillId="0" borderId="10" xfId="0" applyFont="1" applyBorder="1" applyAlignment="1">
      <alignment horizontal="center"/>
    </xf>
    <xf numFmtId="21" fontId="55" fillId="0" borderId="12" xfId="0" applyNumberFormat="1" applyFont="1" applyBorder="1" applyAlignment="1">
      <alignment horizontal="center"/>
    </xf>
    <xf numFmtId="0" fontId="55" fillId="0" borderId="13" xfId="0" applyFont="1" applyBorder="1" applyAlignment="1">
      <alignment horizontal="center"/>
    </xf>
    <xf numFmtId="0" fontId="55" fillId="0" borderId="14" xfId="0" applyFont="1" applyBorder="1" applyAlignment="1">
      <alignment/>
    </xf>
    <xf numFmtId="0" fontId="0" fillId="33" borderId="10" xfId="0" applyFill="1" applyBorder="1" applyAlignment="1" applyProtection="1">
      <alignment/>
      <protection locked="0"/>
    </xf>
    <xf numFmtId="0" fontId="0" fillId="33" borderId="10" xfId="0" applyFill="1" applyBorder="1" applyAlignment="1" applyProtection="1">
      <alignment horizontal="center"/>
      <protection locked="0"/>
    </xf>
    <xf numFmtId="0" fontId="0" fillId="33" borderId="13" xfId="0" applyFill="1" applyBorder="1" applyAlignment="1" applyProtection="1">
      <alignment/>
      <protection locked="0"/>
    </xf>
    <xf numFmtId="0" fontId="0" fillId="33" borderId="13" xfId="0" applyFill="1" applyBorder="1" applyAlignment="1" applyProtection="1">
      <alignment horizontal="center"/>
      <protection locked="0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center"/>
    </xf>
    <xf numFmtId="1" fontId="7" fillId="33" borderId="15" xfId="0" applyNumberFormat="1" applyFont="1" applyFill="1" applyBorder="1" applyAlignment="1" applyProtection="1">
      <alignment horizontal="center"/>
      <protection locked="0"/>
    </xf>
    <xf numFmtId="1" fontId="0" fillId="33" borderId="10" xfId="0" applyNumberFormat="1" applyFill="1" applyBorder="1" applyAlignment="1" applyProtection="1">
      <alignment horizontal="center"/>
      <protection locked="0"/>
    </xf>
    <xf numFmtId="47" fontId="0" fillId="33" borderId="10" xfId="0" applyNumberFormat="1" applyFill="1" applyBorder="1" applyAlignment="1" applyProtection="1">
      <alignment horizontal="center"/>
      <protection locked="0"/>
    </xf>
    <xf numFmtId="1" fontId="0" fillId="33" borderId="10" xfId="0" applyNumberFormat="1" applyFill="1" applyBorder="1" applyAlignment="1">
      <alignment horizontal="center"/>
    </xf>
    <xf numFmtId="2" fontId="0" fillId="33" borderId="10" xfId="0" applyNumberFormat="1" applyFill="1" applyBorder="1" applyAlignment="1" applyProtection="1">
      <alignment horizontal="center"/>
      <protection locked="0"/>
    </xf>
    <xf numFmtId="49" fontId="0" fillId="33" borderId="10" xfId="0" applyNumberFormat="1" applyFill="1" applyBorder="1" applyAlignment="1">
      <alignment horizontal="center"/>
    </xf>
    <xf numFmtId="1" fontId="8" fillId="33" borderId="10" xfId="0" applyNumberFormat="1" applyFont="1" applyFill="1" applyBorder="1" applyAlignment="1">
      <alignment horizontal="center"/>
    </xf>
    <xf numFmtId="1" fontId="7" fillId="33" borderId="10" xfId="0" applyNumberFormat="1" applyFont="1" applyFill="1" applyBorder="1" applyAlignment="1" applyProtection="1">
      <alignment horizontal="center"/>
      <protection locked="0"/>
    </xf>
    <xf numFmtId="21" fontId="55" fillId="0" borderId="16" xfId="0" applyNumberFormat="1" applyFont="1" applyBorder="1" applyAlignment="1">
      <alignment horizontal="center"/>
    </xf>
    <xf numFmtId="21" fontId="54" fillId="0" borderId="11" xfId="0" applyNumberFormat="1" applyFont="1" applyFill="1" applyBorder="1" applyAlignment="1" applyProtection="1">
      <alignment horizontal="center"/>
      <protection locked="0"/>
    </xf>
    <xf numFmtId="0" fontId="0" fillId="33" borderId="17" xfId="0" applyFill="1" applyBorder="1" applyAlignment="1">
      <alignment horizontal="center"/>
    </xf>
    <xf numFmtId="1" fontId="0" fillId="33" borderId="13" xfId="0" applyNumberFormat="1" applyFill="1" applyBorder="1" applyAlignment="1" applyProtection="1">
      <alignment horizontal="center"/>
      <protection locked="0"/>
    </xf>
    <xf numFmtId="2" fontId="0" fillId="33" borderId="13" xfId="0" applyNumberFormat="1" applyFill="1" applyBorder="1" applyAlignment="1" applyProtection="1">
      <alignment horizontal="center"/>
      <protection locked="0"/>
    </xf>
    <xf numFmtId="49" fontId="0" fillId="33" borderId="13" xfId="0" applyNumberFormat="1" applyFill="1" applyBorder="1" applyAlignment="1">
      <alignment horizontal="center"/>
    </xf>
    <xf numFmtId="1" fontId="0" fillId="33" borderId="18" xfId="0" applyNumberFormat="1" applyFill="1" applyBorder="1" applyAlignment="1" applyProtection="1">
      <alignment horizontal="center"/>
      <protection locked="0"/>
    </xf>
    <xf numFmtId="0" fontId="0" fillId="33" borderId="11" xfId="0" applyFill="1" applyBorder="1" applyAlignment="1" applyProtection="1">
      <alignment/>
      <protection locked="0"/>
    </xf>
    <xf numFmtId="0" fontId="0" fillId="33" borderId="10" xfId="0" applyFont="1" applyFill="1" applyBorder="1" applyAlignment="1" applyProtection="1">
      <alignment horizontal="center"/>
      <protection locked="0"/>
    </xf>
    <xf numFmtId="0" fontId="0" fillId="33" borderId="13" xfId="0" applyFont="1" applyFill="1" applyBorder="1" applyAlignment="1" applyProtection="1">
      <alignment horizontal="center"/>
      <protection locked="0"/>
    </xf>
    <xf numFmtId="0" fontId="0" fillId="33" borderId="19" xfId="0" applyFont="1" applyFill="1" applyBorder="1" applyAlignment="1" applyProtection="1">
      <alignment horizontal="center"/>
      <protection locked="0"/>
    </xf>
    <xf numFmtId="21" fontId="55" fillId="33" borderId="19" xfId="0" applyNumberFormat="1" applyFont="1" applyFill="1" applyBorder="1" applyAlignment="1">
      <alignment horizontal="center"/>
    </xf>
    <xf numFmtId="0" fontId="0" fillId="33" borderId="13" xfId="0" applyFill="1" applyBorder="1" applyAlignment="1" applyProtection="1">
      <alignment horizontal="left"/>
      <protection locked="0"/>
    </xf>
    <xf numFmtId="1" fontId="7" fillId="33" borderId="0" xfId="0" applyNumberFormat="1" applyFont="1" applyFill="1" applyBorder="1" applyAlignment="1" applyProtection="1">
      <alignment horizontal="center"/>
      <protection locked="0"/>
    </xf>
    <xf numFmtId="1" fontId="0" fillId="33" borderId="0" xfId="0" applyNumberFormat="1" applyFill="1" applyBorder="1" applyAlignment="1" applyProtection="1">
      <alignment horizontal="center"/>
      <protection locked="0"/>
    </xf>
    <xf numFmtId="1" fontId="0" fillId="33" borderId="0" xfId="0" applyNumberFormat="1" applyFill="1" applyBorder="1" applyAlignment="1">
      <alignment horizontal="center"/>
    </xf>
    <xf numFmtId="2" fontId="0" fillId="33" borderId="0" xfId="0" applyNumberFormat="1" applyFill="1" applyBorder="1" applyAlignment="1" applyProtection="1">
      <alignment horizontal="center"/>
      <protection locked="0"/>
    </xf>
    <xf numFmtId="0" fontId="0" fillId="33" borderId="0" xfId="0" applyFill="1" applyBorder="1" applyAlignment="1">
      <alignment horizontal="center"/>
    </xf>
    <xf numFmtId="49" fontId="0" fillId="33" borderId="0" xfId="0" applyNumberFormat="1" applyFill="1" applyBorder="1" applyAlignment="1">
      <alignment horizontal="center"/>
    </xf>
    <xf numFmtId="1" fontId="8" fillId="33" borderId="0" xfId="0" applyNumberFormat="1" applyFont="1" applyFill="1" applyBorder="1" applyAlignment="1">
      <alignment horizontal="center"/>
    </xf>
    <xf numFmtId="0" fontId="54" fillId="0" borderId="0" xfId="0" applyFont="1" applyAlignment="1">
      <alignment horizontal="center"/>
    </xf>
    <xf numFmtId="0" fontId="10" fillId="33" borderId="0" xfId="0" applyFont="1" applyFill="1" applyAlignment="1">
      <alignment horizontal="center"/>
    </xf>
    <xf numFmtId="0" fontId="10" fillId="33" borderId="0" xfId="0" applyFont="1" applyFill="1" applyAlignment="1">
      <alignment vertical="center"/>
    </xf>
    <xf numFmtId="0" fontId="10" fillId="33" borderId="0" xfId="0" applyFont="1" applyFill="1" applyAlignment="1">
      <alignment/>
    </xf>
    <xf numFmtId="164" fontId="10" fillId="33" borderId="0" xfId="0" applyNumberFormat="1" applyFont="1" applyFill="1" applyAlignment="1">
      <alignment/>
    </xf>
    <xf numFmtId="0" fontId="57" fillId="33" borderId="0" xfId="0" applyFont="1" applyFill="1" applyAlignment="1">
      <alignment horizontal="center" vertical="center"/>
    </xf>
    <xf numFmtId="0" fontId="57" fillId="33" borderId="0" xfId="0" applyFont="1" applyFill="1" applyAlignment="1">
      <alignment/>
    </xf>
    <xf numFmtId="0" fontId="57" fillId="33" borderId="0" xfId="0" applyFont="1" applyFill="1" applyAlignment="1">
      <alignment horizontal="center"/>
    </xf>
    <xf numFmtId="164" fontId="57" fillId="33" borderId="0" xfId="0" applyNumberFormat="1" applyFont="1" applyFill="1" applyAlignment="1">
      <alignment/>
    </xf>
    <xf numFmtId="1" fontId="2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vertical="center" wrapText="1"/>
    </xf>
    <xf numFmtId="2" fontId="3" fillId="33" borderId="10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1" fontId="4" fillId="33" borderId="10" xfId="0" applyNumberFormat="1" applyFont="1" applyFill="1" applyBorder="1" applyAlignment="1">
      <alignment horizontal="center" vertical="center" wrapText="1"/>
    </xf>
    <xf numFmtId="164" fontId="3" fillId="33" borderId="10" xfId="0" applyNumberFormat="1" applyFont="1" applyFill="1" applyBorder="1" applyAlignment="1">
      <alignment horizontal="center" vertical="center"/>
    </xf>
    <xf numFmtId="1" fontId="11" fillId="33" borderId="15" xfId="0" applyNumberFormat="1" applyFont="1" applyFill="1" applyBorder="1" applyAlignment="1" applyProtection="1">
      <alignment horizontal="center"/>
      <protection locked="0"/>
    </xf>
    <xf numFmtId="0" fontId="0" fillId="0" borderId="10" xfId="0" applyFill="1" applyBorder="1" applyAlignment="1" applyProtection="1">
      <alignment horizontal="center"/>
      <protection locked="0"/>
    </xf>
    <xf numFmtId="1" fontId="0" fillId="0" borderId="10" xfId="0" applyNumberFormat="1" applyFill="1" applyBorder="1" applyAlignment="1" applyProtection="1">
      <alignment horizontal="center"/>
      <protection locked="0"/>
    </xf>
    <xf numFmtId="2" fontId="0" fillId="0" borderId="10" xfId="0" applyNumberFormat="1" applyBorder="1" applyAlignment="1" applyProtection="1">
      <alignment horizontal="center"/>
      <protection locked="0"/>
    </xf>
    <xf numFmtId="0" fontId="0" fillId="34" borderId="17" xfId="0" applyFill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1" fontId="11" fillId="33" borderId="20" xfId="0" applyNumberFormat="1" applyFont="1" applyFill="1" applyBorder="1" applyAlignment="1" applyProtection="1">
      <alignment horizontal="center"/>
      <protection locked="0"/>
    </xf>
    <xf numFmtId="0" fontId="55" fillId="33" borderId="14" xfId="0" applyFont="1" applyFill="1" applyBorder="1" applyAlignment="1" applyProtection="1">
      <alignment/>
      <protection locked="0"/>
    </xf>
    <xf numFmtId="0" fontId="55" fillId="33" borderId="14" xfId="0" applyFont="1" applyFill="1" applyBorder="1" applyAlignment="1" applyProtection="1">
      <alignment horizontal="center"/>
      <protection locked="0"/>
    </xf>
    <xf numFmtId="0" fontId="55" fillId="33" borderId="20" xfId="0" applyFont="1" applyFill="1" applyBorder="1" applyAlignment="1" applyProtection="1">
      <alignment/>
      <protection locked="0"/>
    </xf>
    <xf numFmtId="1" fontId="11" fillId="33" borderId="14" xfId="0" applyNumberFormat="1" applyFont="1" applyFill="1" applyBorder="1" applyAlignment="1" applyProtection="1">
      <alignment horizontal="center"/>
      <protection locked="0"/>
    </xf>
    <xf numFmtId="1" fontId="55" fillId="33" borderId="14" xfId="0" applyNumberFormat="1" applyFont="1" applyFill="1" applyBorder="1" applyAlignment="1" applyProtection="1">
      <alignment horizontal="center"/>
      <protection locked="0"/>
    </xf>
    <xf numFmtId="47" fontId="55" fillId="33" borderId="14" xfId="0" applyNumberFormat="1" applyFont="1" applyFill="1" applyBorder="1" applyAlignment="1" applyProtection="1">
      <alignment horizontal="center"/>
      <protection locked="0"/>
    </xf>
    <xf numFmtId="1" fontId="55" fillId="33" borderId="14" xfId="0" applyNumberFormat="1" applyFont="1" applyFill="1" applyBorder="1" applyAlignment="1">
      <alignment horizontal="center"/>
    </xf>
    <xf numFmtId="2" fontId="55" fillId="33" borderId="14" xfId="0" applyNumberFormat="1" applyFont="1" applyFill="1" applyBorder="1" applyAlignment="1" applyProtection="1">
      <alignment horizontal="center"/>
      <protection locked="0"/>
    </xf>
    <xf numFmtId="0" fontId="55" fillId="33" borderId="14" xfId="0" applyFont="1" applyFill="1" applyBorder="1" applyAlignment="1">
      <alignment horizontal="center"/>
    </xf>
    <xf numFmtId="49" fontId="55" fillId="33" borderId="14" xfId="0" applyNumberFormat="1" applyFont="1" applyFill="1" applyBorder="1" applyAlignment="1">
      <alignment horizontal="center"/>
    </xf>
    <xf numFmtId="1" fontId="12" fillId="33" borderId="18" xfId="0" applyNumberFormat="1" applyFont="1" applyFill="1" applyBorder="1" applyAlignment="1">
      <alignment horizontal="center"/>
    </xf>
    <xf numFmtId="0" fontId="0" fillId="0" borderId="13" xfId="0" applyFill="1" applyBorder="1" applyAlignment="1" applyProtection="1">
      <alignment horizontal="center"/>
      <protection locked="0"/>
    </xf>
    <xf numFmtId="0" fontId="9" fillId="33" borderId="0" xfId="0" applyFont="1" applyFill="1" applyAlignment="1">
      <alignment horizontal="center" vertical="center"/>
    </xf>
    <xf numFmtId="0" fontId="54" fillId="33" borderId="0" xfId="0" applyFont="1" applyFill="1" applyAlignment="1">
      <alignment/>
    </xf>
    <xf numFmtId="0" fontId="54" fillId="33" borderId="0" xfId="0" applyFont="1" applyFill="1" applyAlignment="1">
      <alignment horizontal="center"/>
    </xf>
    <xf numFmtId="164" fontId="9" fillId="33" borderId="0" xfId="0" applyNumberFormat="1" applyFont="1" applyFill="1" applyAlignment="1">
      <alignment/>
    </xf>
    <xf numFmtId="0" fontId="9" fillId="33" borderId="0" xfId="0" applyFont="1" applyFill="1" applyAlignment="1">
      <alignment horizontal="center"/>
    </xf>
    <xf numFmtId="0" fontId="9" fillId="33" borderId="0" xfId="0" applyFont="1" applyFill="1" applyAlignment="1">
      <alignment/>
    </xf>
    <xf numFmtId="0" fontId="14" fillId="0" borderId="0" xfId="0" applyFont="1" applyFill="1" applyAlignment="1">
      <alignment/>
    </xf>
    <xf numFmtId="0" fontId="0" fillId="0" borderId="0" xfId="0" applyFill="1" applyAlignment="1">
      <alignment/>
    </xf>
    <xf numFmtId="164" fontId="3" fillId="0" borderId="10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/>
    </xf>
    <xf numFmtId="1" fontId="2" fillId="34" borderId="21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164" fontId="3" fillId="34" borderId="10" xfId="0" applyNumberFormat="1" applyFont="1" applyFill="1" applyBorder="1" applyAlignment="1">
      <alignment horizontal="center" vertical="center" wrapText="1"/>
    </xf>
    <xf numFmtId="2" fontId="3" fillId="34" borderId="10" xfId="0" applyNumberFormat="1" applyFont="1" applyFill="1" applyBorder="1" applyAlignment="1">
      <alignment horizontal="center" vertical="center" wrapText="1"/>
    </xf>
    <xf numFmtId="49" fontId="3" fillId="34" borderId="10" xfId="0" applyNumberFormat="1" applyFont="1" applyFill="1" applyBorder="1" applyAlignment="1">
      <alignment horizontal="center" vertical="center" wrapText="1"/>
    </xf>
    <xf numFmtId="1" fontId="4" fillId="34" borderId="10" xfId="0" applyNumberFormat="1" applyFont="1" applyFill="1" applyBorder="1" applyAlignment="1">
      <alignment horizontal="center" vertical="center" wrapText="1"/>
    </xf>
    <xf numFmtId="0" fontId="14" fillId="34" borderId="0" xfId="0" applyFont="1" applyFill="1" applyAlignment="1">
      <alignment/>
    </xf>
    <xf numFmtId="1" fontId="7" fillId="0" borderId="15" xfId="0" applyNumberFormat="1" applyFont="1" applyFill="1" applyBorder="1" applyAlignment="1" applyProtection="1">
      <alignment horizontal="center"/>
      <protection locked="0"/>
    </xf>
    <xf numFmtId="0" fontId="0" fillId="0" borderId="13" xfId="0" applyFill="1" applyBorder="1" applyAlignment="1" applyProtection="1">
      <alignment/>
      <protection locked="0"/>
    </xf>
    <xf numFmtId="47" fontId="0" fillId="0" borderId="10" xfId="0" applyNumberFormat="1" applyFill="1" applyBorder="1" applyAlignment="1" applyProtection="1">
      <alignment horizontal="center"/>
      <protection locked="0"/>
    </xf>
    <xf numFmtId="1" fontId="0" fillId="0" borderId="10" xfId="0" applyNumberFormat="1" applyFill="1" applyBorder="1" applyAlignment="1">
      <alignment horizontal="center"/>
    </xf>
    <xf numFmtId="2" fontId="0" fillId="0" borderId="10" xfId="0" applyNumberFormat="1" applyFill="1" applyBorder="1" applyAlignment="1" applyProtection="1">
      <alignment horizontal="center"/>
      <protection locked="0"/>
    </xf>
    <xf numFmtId="0" fontId="0" fillId="0" borderId="10" xfId="0" applyFill="1" applyBorder="1" applyAlignment="1">
      <alignment horizontal="center"/>
    </xf>
    <xf numFmtId="49" fontId="0" fillId="0" borderId="10" xfId="0" applyNumberFormat="1" applyFill="1" applyBorder="1" applyAlignment="1">
      <alignment horizontal="center"/>
    </xf>
    <xf numFmtId="1" fontId="8" fillId="0" borderId="10" xfId="0" applyNumberFormat="1" applyFont="1" applyFill="1" applyBorder="1" applyAlignment="1">
      <alignment horizontal="center"/>
    </xf>
    <xf numFmtId="0" fontId="0" fillId="0" borderId="10" xfId="0" applyFill="1" applyBorder="1" applyAlignment="1" applyProtection="1">
      <alignment/>
      <protection locked="0"/>
    </xf>
    <xf numFmtId="1" fontId="7" fillId="0" borderId="10" xfId="0" applyNumberFormat="1" applyFont="1" applyFill="1" applyBorder="1" applyAlignment="1" applyProtection="1">
      <alignment horizontal="center"/>
      <protection locked="0"/>
    </xf>
    <xf numFmtId="1" fontId="15" fillId="0" borderId="15" xfId="0" applyNumberFormat="1" applyFont="1" applyFill="1" applyBorder="1" applyAlignment="1" applyProtection="1">
      <alignment horizontal="center"/>
      <protection locked="0"/>
    </xf>
    <xf numFmtId="0" fontId="15" fillId="0" borderId="10" xfId="0" applyFont="1" applyFill="1" applyBorder="1" applyAlignment="1" applyProtection="1">
      <alignment/>
      <protection locked="0"/>
    </xf>
    <xf numFmtId="0" fontId="15" fillId="0" borderId="10" xfId="0" applyFont="1" applyFill="1" applyBorder="1" applyAlignment="1" applyProtection="1">
      <alignment horizontal="center"/>
      <protection locked="0"/>
    </xf>
    <xf numFmtId="0" fontId="15" fillId="0" borderId="13" xfId="0" applyFont="1" applyFill="1" applyBorder="1" applyAlignment="1" applyProtection="1">
      <alignment/>
      <protection locked="0"/>
    </xf>
    <xf numFmtId="1" fontId="15" fillId="0" borderId="10" xfId="0" applyNumberFormat="1" applyFont="1" applyFill="1" applyBorder="1" applyAlignment="1" applyProtection="1">
      <alignment horizontal="center"/>
      <protection locked="0"/>
    </xf>
    <xf numFmtId="47" fontId="15" fillId="0" borderId="10" xfId="0" applyNumberFormat="1" applyFont="1" applyFill="1" applyBorder="1" applyAlignment="1" applyProtection="1">
      <alignment horizontal="center"/>
      <protection locked="0"/>
    </xf>
    <xf numFmtId="1" fontId="15" fillId="0" borderId="10" xfId="0" applyNumberFormat="1" applyFont="1" applyFill="1" applyBorder="1" applyAlignment="1">
      <alignment horizontal="center"/>
    </xf>
    <xf numFmtId="2" fontId="15" fillId="0" borderId="10" xfId="0" applyNumberFormat="1" applyFont="1" applyFill="1" applyBorder="1" applyAlignment="1" applyProtection="1">
      <alignment horizontal="center"/>
      <protection locked="0"/>
    </xf>
    <xf numFmtId="49" fontId="15" fillId="0" borderId="10" xfId="0" applyNumberFormat="1" applyFont="1" applyFill="1" applyBorder="1" applyAlignment="1">
      <alignment horizontal="center"/>
    </xf>
    <xf numFmtId="1" fontId="16" fillId="0" borderId="10" xfId="0" applyNumberFormat="1" applyFont="1" applyFill="1" applyBorder="1" applyAlignment="1">
      <alignment horizontal="center"/>
    </xf>
    <xf numFmtId="0" fontId="17" fillId="0" borderId="0" xfId="0" applyFont="1" applyFill="1" applyAlignment="1">
      <alignment/>
    </xf>
    <xf numFmtId="1" fontId="15" fillId="34" borderId="15" xfId="0" applyNumberFormat="1" applyFont="1" applyFill="1" applyBorder="1" applyAlignment="1" applyProtection="1">
      <alignment horizontal="center"/>
      <protection locked="0"/>
    </xf>
    <xf numFmtId="0" fontId="15" fillId="34" borderId="10" xfId="0" applyFont="1" applyFill="1" applyBorder="1" applyAlignment="1" applyProtection="1">
      <alignment/>
      <protection locked="0"/>
    </xf>
    <xf numFmtId="0" fontId="15" fillId="34" borderId="10" xfId="0" applyFont="1" applyFill="1" applyBorder="1" applyAlignment="1" applyProtection="1">
      <alignment horizontal="center"/>
      <protection locked="0"/>
    </xf>
    <xf numFmtId="0" fontId="15" fillId="34" borderId="13" xfId="0" applyFont="1" applyFill="1" applyBorder="1" applyAlignment="1" applyProtection="1">
      <alignment/>
      <protection locked="0"/>
    </xf>
    <xf numFmtId="1" fontId="15" fillId="34" borderId="10" xfId="0" applyNumberFormat="1" applyFont="1" applyFill="1" applyBorder="1" applyAlignment="1" applyProtection="1">
      <alignment horizontal="center"/>
      <protection locked="0"/>
    </xf>
    <xf numFmtId="47" fontId="15" fillId="34" borderId="10" xfId="0" applyNumberFormat="1" applyFont="1" applyFill="1" applyBorder="1" applyAlignment="1" applyProtection="1">
      <alignment horizontal="center"/>
      <protection locked="0"/>
    </xf>
    <xf numFmtId="1" fontId="15" fillId="34" borderId="10" xfId="0" applyNumberFormat="1" applyFont="1" applyFill="1" applyBorder="1" applyAlignment="1">
      <alignment horizontal="center"/>
    </xf>
    <xf numFmtId="2" fontId="15" fillId="34" borderId="10" xfId="0" applyNumberFormat="1" applyFont="1" applyFill="1" applyBorder="1" applyAlignment="1" applyProtection="1">
      <alignment horizontal="center"/>
      <protection locked="0"/>
    </xf>
    <xf numFmtId="49" fontId="15" fillId="34" borderId="10" xfId="0" applyNumberFormat="1" applyFont="1" applyFill="1" applyBorder="1" applyAlignment="1">
      <alignment horizontal="center"/>
    </xf>
    <xf numFmtId="1" fontId="16" fillId="34" borderId="10" xfId="0" applyNumberFormat="1" applyFont="1" applyFill="1" applyBorder="1" applyAlignment="1">
      <alignment horizontal="center"/>
    </xf>
    <xf numFmtId="0" fontId="17" fillId="34" borderId="0" xfId="0" applyFont="1" applyFill="1" applyAlignment="1">
      <alignment/>
    </xf>
    <xf numFmtId="0" fontId="0" fillId="0" borderId="17" xfId="0" applyFill="1" applyBorder="1" applyAlignment="1">
      <alignment horizontal="center"/>
    </xf>
    <xf numFmtId="0" fontId="15" fillId="34" borderId="11" xfId="0" applyFont="1" applyFill="1" applyBorder="1" applyAlignment="1">
      <alignment horizontal="center"/>
    </xf>
    <xf numFmtId="0" fontId="0" fillId="0" borderId="16" xfId="0" applyFill="1" applyBorder="1" applyAlignment="1" applyProtection="1">
      <alignment/>
      <protection locked="0"/>
    </xf>
    <xf numFmtId="1" fontId="0" fillId="0" borderId="18" xfId="0" applyNumberFormat="1" applyFill="1" applyBorder="1" applyAlignment="1" applyProtection="1">
      <alignment horizontal="center"/>
      <protection locked="0"/>
    </xf>
    <xf numFmtId="0" fontId="15" fillId="0" borderId="13" xfId="0" applyFont="1" applyFill="1" applyBorder="1" applyAlignment="1" applyProtection="1">
      <alignment horizontal="center"/>
      <protection locked="0"/>
    </xf>
    <xf numFmtId="0" fontId="15" fillId="0" borderId="16" xfId="0" applyFont="1" applyFill="1" applyBorder="1" applyAlignment="1" applyProtection="1">
      <alignment/>
      <protection locked="0"/>
    </xf>
    <xf numFmtId="1" fontId="15" fillId="0" borderId="18" xfId="0" applyNumberFormat="1" applyFont="1" applyFill="1" applyBorder="1" applyAlignment="1" applyProtection="1">
      <alignment horizontal="center"/>
      <protection locked="0"/>
    </xf>
    <xf numFmtId="0" fontId="15" fillId="0" borderId="17" xfId="0" applyFont="1" applyFill="1" applyBorder="1" applyAlignment="1">
      <alignment horizontal="center"/>
    </xf>
    <xf numFmtId="0" fontId="15" fillId="34" borderId="13" xfId="0" applyFont="1" applyFill="1" applyBorder="1" applyAlignment="1" applyProtection="1">
      <alignment horizontal="center"/>
      <protection locked="0"/>
    </xf>
    <xf numFmtId="0" fontId="15" fillId="34" borderId="16" xfId="0" applyFont="1" applyFill="1" applyBorder="1" applyAlignment="1" applyProtection="1">
      <alignment/>
      <protection locked="0"/>
    </xf>
    <xf numFmtId="1" fontId="15" fillId="34" borderId="18" xfId="0" applyNumberFormat="1" applyFont="1" applyFill="1" applyBorder="1" applyAlignment="1" applyProtection="1">
      <alignment horizontal="center"/>
      <protection locked="0"/>
    </xf>
    <xf numFmtId="0" fontId="0" fillId="0" borderId="11" xfId="0" applyFill="1" applyBorder="1" applyAlignment="1" applyProtection="1">
      <alignment/>
      <protection locked="0"/>
    </xf>
    <xf numFmtId="1" fontId="15" fillId="0" borderId="0" xfId="0" applyNumberFormat="1" applyFont="1" applyFill="1" applyBorder="1" applyAlignment="1" applyProtection="1">
      <alignment horizontal="center"/>
      <protection locked="0"/>
    </xf>
    <xf numFmtId="0" fontId="15" fillId="0" borderId="0" xfId="0" applyFont="1" applyFill="1" applyBorder="1" applyAlignment="1" applyProtection="1">
      <alignment/>
      <protection locked="0"/>
    </xf>
    <xf numFmtId="0" fontId="15" fillId="0" borderId="0" xfId="0" applyFont="1" applyFill="1" applyBorder="1" applyAlignment="1" applyProtection="1">
      <alignment horizontal="center"/>
      <protection locked="0"/>
    </xf>
    <xf numFmtId="47" fontId="15" fillId="0" borderId="0" xfId="0" applyNumberFormat="1" applyFont="1" applyFill="1" applyBorder="1" applyAlignment="1" applyProtection="1">
      <alignment horizontal="center"/>
      <protection locked="0"/>
    </xf>
    <xf numFmtId="1" fontId="15" fillId="0" borderId="0" xfId="0" applyNumberFormat="1" applyFont="1" applyFill="1" applyBorder="1" applyAlignment="1">
      <alignment horizontal="center"/>
    </xf>
    <xf numFmtId="2" fontId="15" fillId="0" borderId="0" xfId="0" applyNumberFormat="1" applyFont="1" applyFill="1" applyBorder="1" applyAlignment="1" applyProtection="1">
      <alignment horizontal="center"/>
      <protection locked="0"/>
    </xf>
    <xf numFmtId="0" fontId="15" fillId="0" borderId="0" xfId="0" applyFont="1" applyFill="1" applyBorder="1" applyAlignment="1">
      <alignment horizontal="center"/>
    </xf>
    <xf numFmtId="49" fontId="15" fillId="0" borderId="0" xfId="0" applyNumberFormat="1" applyFont="1" applyFill="1" applyBorder="1" applyAlignment="1">
      <alignment horizontal="center"/>
    </xf>
    <xf numFmtId="1" fontId="16" fillId="0" borderId="0" xfId="0" applyNumberFormat="1" applyFont="1" applyFill="1" applyBorder="1" applyAlignment="1">
      <alignment horizontal="center"/>
    </xf>
    <xf numFmtId="1" fontId="15" fillId="34" borderId="0" xfId="0" applyNumberFormat="1" applyFont="1" applyFill="1" applyBorder="1" applyAlignment="1" applyProtection="1">
      <alignment horizontal="center"/>
      <protection locked="0"/>
    </xf>
    <xf numFmtId="0" fontId="15" fillId="34" borderId="0" xfId="0" applyFont="1" applyFill="1" applyBorder="1" applyAlignment="1" applyProtection="1">
      <alignment/>
      <protection locked="0"/>
    </xf>
    <xf numFmtId="0" fontId="15" fillId="34" borderId="0" xfId="0" applyFont="1" applyFill="1" applyBorder="1" applyAlignment="1" applyProtection="1">
      <alignment horizontal="center"/>
      <protection locked="0"/>
    </xf>
    <xf numFmtId="47" fontId="15" fillId="34" borderId="0" xfId="0" applyNumberFormat="1" applyFont="1" applyFill="1" applyBorder="1" applyAlignment="1" applyProtection="1">
      <alignment horizontal="center"/>
      <protection locked="0"/>
    </xf>
    <xf numFmtId="1" fontId="15" fillId="34" borderId="0" xfId="0" applyNumberFormat="1" applyFont="1" applyFill="1" applyBorder="1" applyAlignment="1">
      <alignment horizontal="center"/>
    </xf>
    <xf numFmtId="2" fontId="15" fillId="34" borderId="0" xfId="0" applyNumberFormat="1" applyFont="1" applyFill="1" applyBorder="1" applyAlignment="1" applyProtection="1">
      <alignment horizontal="center"/>
      <protection locked="0"/>
    </xf>
    <xf numFmtId="0" fontId="15" fillId="34" borderId="0" xfId="0" applyFont="1" applyFill="1" applyBorder="1" applyAlignment="1">
      <alignment horizontal="center"/>
    </xf>
    <xf numFmtId="49" fontId="15" fillId="34" borderId="0" xfId="0" applyNumberFormat="1" applyFont="1" applyFill="1" applyBorder="1" applyAlignment="1">
      <alignment horizontal="center"/>
    </xf>
    <xf numFmtId="1" fontId="16" fillId="34" borderId="0" xfId="0" applyNumberFormat="1" applyFont="1" applyFill="1" applyBorder="1" applyAlignment="1">
      <alignment horizontal="center"/>
    </xf>
    <xf numFmtId="0" fontId="0" fillId="33" borderId="16" xfId="0" applyFill="1" applyBorder="1" applyAlignment="1" applyProtection="1">
      <alignment/>
      <protection locked="0"/>
    </xf>
    <xf numFmtId="0" fontId="0" fillId="33" borderId="10" xfId="0" applyFill="1" applyBorder="1" applyAlignment="1" applyProtection="1">
      <alignment horizontal="left"/>
      <protection locked="0"/>
    </xf>
    <xf numFmtId="0" fontId="54" fillId="0" borderId="0" xfId="0" applyFont="1" applyAlignment="1">
      <alignment horizontal="left"/>
    </xf>
    <xf numFmtId="0" fontId="3" fillId="33" borderId="10" xfId="0" applyFont="1" applyFill="1" applyBorder="1" applyAlignment="1">
      <alignment horizontal="left" vertical="center" wrapText="1"/>
    </xf>
    <xf numFmtId="0" fontId="55" fillId="0" borderId="10" xfId="0" applyFont="1" applyBorder="1" applyAlignment="1">
      <alignment horizontal="left"/>
    </xf>
    <xf numFmtId="0" fontId="0" fillId="33" borderId="10" xfId="0" applyFill="1" applyBorder="1" applyAlignment="1">
      <alignment horizontal="left"/>
    </xf>
    <xf numFmtId="0" fontId="55" fillId="0" borderId="0" xfId="0" applyFont="1" applyFill="1" applyBorder="1" applyAlignment="1" applyProtection="1">
      <alignment horizontal="left"/>
      <protection locked="0"/>
    </xf>
    <xf numFmtId="0" fontId="55" fillId="0" borderId="0" xfId="0" applyFont="1" applyAlignment="1">
      <alignment horizontal="left"/>
    </xf>
    <xf numFmtId="0" fontId="6" fillId="0" borderId="0" xfId="0" applyFont="1" applyFill="1" applyAlignment="1">
      <alignment horizontal="left"/>
    </xf>
    <xf numFmtId="0" fontId="58" fillId="33" borderId="0" xfId="0" applyFont="1" applyFill="1" applyBorder="1" applyAlignment="1" applyProtection="1">
      <alignment/>
      <protection locked="0"/>
    </xf>
    <xf numFmtId="0" fontId="58" fillId="33" borderId="0" xfId="0" applyFont="1" applyFill="1" applyBorder="1" applyAlignment="1" applyProtection="1">
      <alignment horizontal="center"/>
      <protection locked="0"/>
    </xf>
    <xf numFmtId="1" fontId="18" fillId="33" borderId="0" xfId="0" applyNumberFormat="1" applyFont="1" applyFill="1" applyBorder="1" applyAlignment="1" applyProtection="1">
      <alignment horizontal="center"/>
      <protection locked="0"/>
    </xf>
    <xf numFmtId="1" fontId="58" fillId="33" borderId="0" xfId="0" applyNumberFormat="1" applyFont="1" applyFill="1" applyBorder="1" applyAlignment="1" applyProtection="1">
      <alignment horizontal="center"/>
      <protection locked="0"/>
    </xf>
    <xf numFmtId="47" fontId="58" fillId="33" borderId="0" xfId="0" applyNumberFormat="1" applyFont="1" applyFill="1" applyBorder="1" applyAlignment="1" applyProtection="1">
      <alignment horizontal="center"/>
      <protection locked="0"/>
    </xf>
    <xf numFmtId="1" fontId="7" fillId="0" borderId="15" xfId="0" applyNumberFormat="1" applyFont="1" applyBorder="1" applyAlignment="1" applyProtection="1">
      <alignment horizontal="center"/>
      <protection locked="0"/>
    </xf>
    <xf numFmtId="0" fontId="10" fillId="33" borderId="0" xfId="0" applyFont="1" applyFill="1" applyAlignment="1">
      <alignment horizontal="center" vertical="center"/>
    </xf>
    <xf numFmtId="1" fontId="0" fillId="0" borderId="13" xfId="0" applyNumberFormat="1" applyFill="1" applyBorder="1" applyAlignment="1" applyProtection="1">
      <alignment horizontal="center"/>
      <protection locked="0"/>
    </xf>
    <xf numFmtId="2" fontId="0" fillId="0" borderId="13" xfId="0" applyNumberFormat="1" applyFill="1" applyBorder="1" applyAlignment="1" applyProtection="1">
      <alignment horizontal="center"/>
      <protection locked="0"/>
    </xf>
    <xf numFmtId="49" fontId="0" fillId="0" borderId="13" xfId="0" applyNumberFormat="1" applyFill="1" applyBorder="1" applyAlignment="1">
      <alignment horizontal="center"/>
    </xf>
    <xf numFmtId="0" fontId="15" fillId="0" borderId="11" xfId="0" applyFont="1" applyFill="1" applyBorder="1" applyAlignment="1" applyProtection="1">
      <alignment/>
      <protection locked="0"/>
    </xf>
    <xf numFmtId="0" fontId="15" fillId="34" borderId="11" xfId="0" applyFont="1" applyFill="1" applyBorder="1" applyAlignment="1" applyProtection="1">
      <alignment/>
      <protection locked="0"/>
    </xf>
    <xf numFmtId="1" fontId="15" fillId="0" borderId="13" xfId="0" applyNumberFormat="1" applyFont="1" applyFill="1" applyBorder="1" applyAlignment="1" applyProtection="1">
      <alignment horizontal="center"/>
      <protection locked="0"/>
    </xf>
    <xf numFmtId="2" fontId="15" fillId="0" borderId="13" xfId="0" applyNumberFormat="1" applyFont="1" applyFill="1" applyBorder="1" applyAlignment="1" applyProtection="1">
      <alignment horizontal="center"/>
      <protection locked="0"/>
    </xf>
    <xf numFmtId="49" fontId="15" fillId="0" borderId="13" xfId="0" applyNumberFormat="1" applyFont="1" applyFill="1" applyBorder="1" applyAlignment="1">
      <alignment horizontal="center"/>
    </xf>
    <xf numFmtId="1" fontId="15" fillId="34" borderId="13" xfId="0" applyNumberFormat="1" applyFont="1" applyFill="1" applyBorder="1" applyAlignment="1" applyProtection="1">
      <alignment horizontal="center"/>
      <protection locked="0"/>
    </xf>
    <xf numFmtId="2" fontId="15" fillId="34" borderId="13" xfId="0" applyNumberFormat="1" applyFont="1" applyFill="1" applyBorder="1" applyAlignment="1" applyProtection="1">
      <alignment horizontal="center"/>
      <protection locked="0"/>
    </xf>
    <xf numFmtId="49" fontId="15" fillId="34" borderId="13" xfId="0" applyNumberFormat="1" applyFont="1" applyFill="1" applyBorder="1" applyAlignment="1">
      <alignment horizontal="center"/>
    </xf>
    <xf numFmtId="1" fontId="7" fillId="33" borderId="22" xfId="0" applyNumberFormat="1" applyFont="1" applyFill="1" applyBorder="1" applyAlignment="1" applyProtection="1">
      <alignment horizontal="center"/>
      <protection locked="0"/>
    </xf>
    <xf numFmtId="1" fontId="7" fillId="33" borderId="20" xfId="0" applyNumberFormat="1" applyFont="1" applyFill="1" applyBorder="1" applyAlignment="1" applyProtection="1">
      <alignment horizontal="center"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33" borderId="14" xfId="0" applyFill="1" applyBorder="1" applyAlignment="1" applyProtection="1">
      <alignment horizontal="center"/>
      <protection locked="0"/>
    </xf>
    <xf numFmtId="1" fontId="7" fillId="33" borderId="14" xfId="0" applyNumberFormat="1" applyFont="1" applyFill="1" applyBorder="1" applyAlignment="1" applyProtection="1">
      <alignment horizontal="center"/>
      <protection locked="0"/>
    </xf>
    <xf numFmtId="1" fontId="0" fillId="33" borderId="14" xfId="0" applyNumberFormat="1" applyFill="1" applyBorder="1" applyAlignment="1" applyProtection="1">
      <alignment horizontal="center"/>
      <protection locked="0"/>
    </xf>
    <xf numFmtId="47" fontId="0" fillId="33" borderId="14" xfId="0" applyNumberFormat="1" applyFill="1" applyBorder="1" applyAlignment="1" applyProtection="1">
      <alignment horizontal="center"/>
      <protection locked="0"/>
    </xf>
    <xf numFmtId="1" fontId="0" fillId="33" borderId="14" xfId="0" applyNumberFormat="1" applyFill="1" applyBorder="1" applyAlignment="1">
      <alignment horizontal="center"/>
    </xf>
    <xf numFmtId="2" fontId="0" fillId="33" borderId="14" xfId="0" applyNumberFormat="1" applyFill="1" applyBorder="1" applyAlignment="1" applyProtection="1">
      <alignment horizontal="center"/>
      <protection locked="0"/>
    </xf>
    <xf numFmtId="0" fontId="0" fillId="33" borderId="14" xfId="0" applyFill="1" applyBorder="1" applyAlignment="1">
      <alignment horizontal="center"/>
    </xf>
    <xf numFmtId="49" fontId="0" fillId="33" borderId="14" xfId="0" applyNumberFormat="1" applyFill="1" applyBorder="1" applyAlignment="1">
      <alignment horizontal="center"/>
    </xf>
    <xf numFmtId="1" fontId="8" fillId="33" borderId="18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164" fontId="3" fillId="0" borderId="10" xfId="0" applyNumberFormat="1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 applyProtection="1">
      <alignment horizontal="center"/>
      <protection locked="0"/>
    </xf>
    <xf numFmtId="1" fontId="2" fillId="0" borderId="11" xfId="0" applyNumberFormat="1" applyFont="1" applyFill="1" applyBorder="1" applyAlignment="1">
      <alignment horizontal="center" vertical="center" wrapText="1"/>
    </xf>
    <xf numFmtId="1" fontId="2" fillId="0" borderId="14" xfId="0" applyNumberFormat="1" applyFont="1" applyFill="1" applyBorder="1" applyAlignment="1">
      <alignment horizontal="center" vertical="center" wrapText="1"/>
    </xf>
    <xf numFmtId="1" fontId="2" fillId="0" borderId="18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0" fontId="59" fillId="0" borderId="0" xfId="0" applyFont="1" applyAlignment="1">
      <alignment horizontal="center"/>
    </xf>
    <xf numFmtId="1" fontId="2" fillId="33" borderId="14" xfId="0" applyNumberFormat="1" applyFont="1" applyFill="1" applyBorder="1" applyAlignment="1">
      <alignment horizontal="center" vertical="center" wrapText="1"/>
    </xf>
    <xf numFmtId="1" fontId="2" fillId="33" borderId="18" xfId="0" applyNumberFormat="1" applyFont="1" applyFill="1" applyBorder="1" applyAlignment="1">
      <alignment horizontal="center" vertical="center" wrapText="1"/>
    </xf>
    <xf numFmtId="0" fontId="10" fillId="33" borderId="0" xfId="0" applyFont="1" applyFill="1" applyAlignment="1">
      <alignment horizontal="center"/>
    </xf>
    <xf numFmtId="0" fontId="3" fillId="33" borderId="11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164" fontId="3" fillId="33" borderId="11" xfId="0" applyNumberFormat="1" applyFont="1" applyFill="1" applyBorder="1" applyAlignment="1">
      <alignment horizontal="center" vertical="center"/>
    </xf>
    <xf numFmtId="164" fontId="3" fillId="33" borderId="18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/>
    </xf>
    <xf numFmtId="164" fontId="13" fillId="0" borderId="10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326"/>
  <sheetViews>
    <sheetView zoomScalePageLayoutView="0" workbookViewId="0" topLeftCell="A1">
      <selection activeCell="Q8" sqref="Q8"/>
    </sheetView>
  </sheetViews>
  <sheetFormatPr defaultColWidth="9.140625" defaultRowHeight="15"/>
  <cols>
    <col min="1" max="1" width="5.57421875" style="9" customWidth="1"/>
    <col min="2" max="2" width="24.28125" style="10" customWidth="1"/>
    <col min="3" max="3" width="7.8515625" style="10" customWidth="1"/>
    <col min="4" max="4" width="8.28125" style="10" customWidth="1"/>
    <col min="5" max="5" width="9.140625" style="10" hidden="1" customWidth="1"/>
    <col min="6" max="6" width="19.7109375" style="10" customWidth="1"/>
    <col min="7" max="7" width="0" style="10" hidden="1" customWidth="1"/>
    <col min="8" max="8" width="8.28125" style="11" customWidth="1"/>
    <col min="9" max="9" width="7.421875" style="11" customWidth="1"/>
    <col min="10" max="11" width="8.140625" style="11" customWidth="1"/>
    <col min="12" max="12" width="8.57421875" style="12" customWidth="1"/>
    <col min="13" max="13" width="7.7109375" style="11" customWidth="1"/>
    <col min="14" max="14" width="9.421875" style="11" customWidth="1"/>
    <col min="15" max="16" width="9.140625" style="10" hidden="1" customWidth="1"/>
    <col min="17" max="17" width="9.140625" style="10" customWidth="1"/>
    <col min="18" max="18" width="7.421875" style="11" customWidth="1"/>
    <col min="19" max="16384" width="9.140625" style="10" customWidth="1"/>
  </cols>
  <sheetData>
    <row r="2" spans="1:18" s="6" customFormat="1" ht="18">
      <c r="A2" s="228" t="s">
        <v>49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5"/>
      <c r="P2" s="5"/>
      <c r="Q2" s="5"/>
      <c r="R2" s="5"/>
    </row>
    <row r="3" spans="1:18" s="6" customFormat="1" ht="15">
      <c r="A3" s="5"/>
      <c r="B3" s="227" t="s">
        <v>24</v>
      </c>
      <c r="C3" s="227"/>
      <c r="D3" s="227"/>
      <c r="E3" s="227"/>
      <c r="F3" s="227"/>
      <c r="G3" s="227"/>
      <c r="H3" s="227"/>
      <c r="I3" s="227"/>
      <c r="J3" s="227"/>
      <c r="K3" s="227"/>
      <c r="L3" s="5"/>
      <c r="M3" s="5"/>
      <c r="N3" s="5"/>
      <c r="O3" s="5"/>
      <c r="P3" s="5"/>
      <c r="Q3" s="5"/>
      <c r="R3" s="5"/>
    </row>
    <row r="4" spans="1:18" s="6" customFormat="1" ht="15">
      <c r="A4" s="7" t="s">
        <v>50</v>
      </c>
      <c r="B4" s="7"/>
      <c r="C4" s="7"/>
      <c r="D4" s="7"/>
      <c r="E4" s="7"/>
      <c r="F4" s="7"/>
      <c r="H4" s="5"/>
      <c r="I4" s="5"/>
      <c r="J4" s="5"/>
      <c r="K4" s="5"/>
      <c r="L4" s="8" t="s">
        <v>27</v>
      </c>
      <c r="M4" s="5"/>
      <c r="N4" s="5"/>
      <c r="R4" s="5"/>
    </row>
    <row r="5" spans="1:18" ht="34.5" customHeight="1">
      <c r="A5" s="13" t="s">
        <v>0</v>
      </c>
      <c r="B5" s="14" t="s">
        <v>1</v>
      </c>
      <c r="C5" s="15" t="s">
        <v>2</v>
      </c>
      <c r="D5" s="14" t="s">
        <v>3</v>
      </c>
      <c r="E5" s="14"/>
      <c r="F5" s="14" t="s">
        <v>4</v>
      </c>
      <c r="G5" s="14" t="s">
        <v>5</v>
      </c>
      <c r="H5" s="229" t="s">
        <v>6</v>
      </c>
      <c r="I5" s="229"/>
      <c r="J5" s="229" t="s">
        <v>7</v>
      </c>
      <c r="K5" s="229"/>
      <c r="L5" s="230" t="s">
        <v>17</v>
      </c>
      <c r="M5" s="230"/>
      <c r="N5" s="14" t="s">
        <v>8</v>
      </c>
      <c r="O5" s="16" t="s">
        <v>9</v>
      </c>
      <c r="P5" s="14" t="s">
        <v>10</v>
      </c>
      <c r="Q5" s="17" t="s">
        <v>11</v>
      </c>
      <c r="R5" s="18" t="s">
        <v>12</v>
      </c>
    </row>
    <row r="6" spans="1:18" ht="15">
      <c r="A6" s="13"/>
      <c r="B6" s="14"/>
      <c r="C6" s="15"/>
      <c r="D6" s="14"/>
      <c r="E6" s="14"/>
      <c r="F6" s="14"/>
      <c r="G6" s="14"/>
      <c r="H6" s="14" t="s">
        <v>13</v>
      </c>
      <c r="I6" s="14" t="s">
        <v>14</v>
      </c>
      <c r="J6" s="14" t="s">
        <v>13</v>
      </c>
      <c r="K6" s="14" t="s">
        <v>14</v>
      </c>
      <c r="L6" s="19" t="s">
        <v>13</v>
      </c>
      <c r="M6" s="14" t="s">
        <v>14</v>
      </c>
      <c r="N6" s="14"/>
      <c r="O6" s="16"/>
      <c r="P6" s="14"/>
      <c r="Q6" s="17"/>
      <c r="R6" s="18"/>
    </row>
    <row r="7" spans="1:18" ht="15">
      <c r="A7" s="231" t="s">
        <v>36</v>
      </c>
      <c r="B7" s="231"/>
      <c r="C7" s="231"/>
      <c r="D7" s="231"/>
      <c r="E7" s="231"/>
      <c r="F7" s="231"/>
      <c r="G7" s="231"/>
      <c r="H7" s="231"/>
      <c r="I7" s="231"/>
      <c r="J7" s="231"/>
      <c r="K7" s="231"/>
      <c r="L7" s="231"/>
      <c r="M7" s="231"/>
      <c r="N7" s="231"/>
      <c r="O7" s="231"/>
      <c r="P7" s="231"/>
      <c r="Q7" s="231"/>
      <c r="R7" s="231"/>
    </row>
    <row r="8" spans="1:18" ht="15">
      <c r="A8" s="47">
        <v>1</v>
      </c>
      <c r="B8" s="41" t="s">
        <v>126</v>
      </c>
      <c r="C8" s="42">
        <v>1992</v>
      </c>
      <c r="D8" s="42" t="s">
        <v>192</v>
      </c>
      <c r="E8" s="41"/>
      <c r="F8" s="41" t="s">
        <v>171</v>
      </c>
      <c r="G8" s="54"/>
      <c r="H8" s="48">
        <v>90</v>
      </c>
      <c r="I8" s="48">
        <v>92</v>
      </c>
      <c r="J8" s="48">
        <v>47</v>
      </c>
      <c r="K8" s="48">
        <v>92</v>
      </c>
      <c r="L8" s="49">
        <v>0.019305555555555555</v>
      </c>
      <c r="M8" s="48">
        <v>86</v>
      </c>
      <c r="N8" s="50">
        <f aca="true" t="shared" si="0" ref="N8:N43">IF(OR(J8="н/я",H8="н/я",L8="н/я"),"-",SUM(K8,I8,M8))</f>
        <v>270</v>
      </c>
      <c r="O8" s="51"/>
      <c r="P8" s="46">
        <f aca="true" t="shared" si="1" ref="P8:P52">IF(N8="-","-",IF(O8=0,N8,TRUNC(N8*O8)))</f>
        <v>270</v>
      </c>
      <c r="Q8" s="52" t="s">
        <v>191</v>
      </c>
      <c r="R8" s="53">
        <v>1</v>
      </c>
    </row>
    <row r="9" spans="1:18" ht="15">
      <c r="A9" s="47">
        <v>2</v>
      </c>
      <c r="B9" s="41" t="s">
        <v>128</v>
      </c>
      <c r="C9" s="42">
        <v>1993</v>
      </c>
      <c r="D9" s="42" t="s">
        <v>192</v>
      </c>
      <c r="E9" s="41"/>
      <c r="F9" s="42" t="s">
        <v>172</v>
      </c>
      <c r="G9" s="54"/>
      <c r="H9" s="48">
        <v>92</v>
      </c>
      <c r="I9" s="48">
        <v>96</v>
      </c>
      <c r="J9" s="48">
        <v>41</v>
      </c>
      <c r="K9" s="48">
        <v>86</v>
      </c>
      <c r="L9" s="49">
        <v>0.02085648148148148</v>
      </c>
      <c r="M9" s="48">
        <v>74</v>
      </c>
      <c r="N9" s="50">
        <f t="shared" si="0"/>
        <v>256</v>
      </c>
      <c r="O9" s="51"/>
      <c r="P9" s="46">
        <f t="shared" si="1"/>
        <v>256</v>
      </c>
      <c r="Q9" s="52" t="s">
        <v>192</v>
      </c>
      <c r="R9" s="53">
        <v>2</v>
      </c>
    </row>
    <row r="10" spans="1:18" ht="15">
      <c r="A10" s="47">
        <v>3</v>
      </c>
      <c r="B10" s="41" t="s">
        <v>135</v>
      </c>
      <c r="C10" s="42">
        <v>1992</v>
      </c>
      <c r="D10" s="42">
        <v>1</v>
      </c>
      <c r="E10" s="41"/>
      <c r="F10" s="42" t="s">
        <v>115</v>
      </c>
      <c r="G10" s="54"/>
      <c r="H10" s="48">
        <v>90</v>
      </c>
      <c r="I10" s="48">
        <v>92</v>
      </c>
      <c r="J10" s="48">
        <v>29</v>
      </c>
      <c r="K10" s="48">
        <v>68</v>
      </c>
      <c r="L10" s="49">
        <v>0.017824074074074076</v>
      </c>
      <c r="M10" s="48">
        <v>96</v>
      </c>
      <c r="N10" s="50">
        <f t="shared" si="0"/>
        <v>256</v>
      </c>
      <c r="O10" s="51"/>
      <c r="P10" s="46">
        <f t="shared" si="1"/>
        <v>256</v>
      </c>
      <c r="Q10" s="52" t="s">
        <v>192</v>
      </c>
      <c r="R10" s="53">
        <v>3</v>
      </c>
    </row>
    <row r="11" spans="1:18" ht="15">
      <c r="A11" s="47">
        <v>4</v>
      </c>
      <c r="B11" s="41" t="s">
        <v>133</v>
      </c>
      <c r="C11" s="42">
        <v>1981</v>
      </c>
      <c r="D11" s="42" t="s">
        <v>192</v>
      </c>
      <c r="E11" s="41"/>
      <c r="F11" s="41" t="s">
        <v>190</v>
      </c>
      <c r="G11" s="42"/>
      <c r="H11" s="48">
        <v>83</v>
      </c>
      <c r="I11" s="48">
        <v>83</v>
      </c>
      <c r="J11" s="48">
        <v>36</v>
      </c>
      <c r="K11" s="48">
        <v>81</v>
      </c>
      <c r="L11" s="49">
        <v>0.01888888888888889</v>
      </c>
      <c r="M11" s="48">
        <v>88</v>
      </c>
      <c r="N11" s="50">
        <f t="shared" si="0"/>
        <v>252</v>
      </c>
      <c r="O11" s="51"/>
      <c r="P11" s="46">
        <f t="shared" si="1"/>
        <v>252</v>
      </c>
      <c r="Q11" s="52" t="s">
        <v>192</v>
      </c>
      <c r="R11" s="53">
        <v>4</v>
      </c>
    </row>
    <row r="12" spans="1:18" ht="15">
      <c r="A12" s="47">
        <v>5</v>
      </c>
      <c r="B12" s="41" t="s">
        <v>127</v>
      </c>
      <c r="C12" s="42">
        <v>1994</v>
      </c>
      <c r="D12" s="42" t="s">
        <v>192</v>
      </c>
      <c r="E12" s="41"/>
      <c r="F12" s="42" t="s">
        <v>117</v>
      </c>
      <c r="G12" s="42"/>
      <c r="H12" s="48">
        <v>90</v>
      </c>
      <c r="I12" s="48">
        <v>92</v>
      </c>
      <c r="J12" s="48">
        <v>45</v>
      </c>
      <c r="K12" s="48">
        <v>90</v>
      </c>
      <c r="L12" s="49">
        <v>0.022569444444444444</v>
      </c>
      <c r="M12" s="48">
        <v>63</v>
      </c>
      <c r="N12" s="50">
        <f t="shared" si="0"/>
        <v>245</v>
      </c>
      <c r="O12" s="51"/>
      <c r="P12" s="46">
        <f t="shared" si="1"/>
        <v>245</v>
      </c>
      <c r="Q12" s="52" t="s">
        <v>192</v>
      </c>
      <c r="R12" s="53">
        <v>5</v>
      </c>
    </row>
    <row r="13" spans="1:18" ht="15">
      <c r="A13" s="47">
        <v>6</v>
      </c>
      <c r="B13" s="41" t="s">
        <v>129</v>
      </c>
      <c r="C13" s="42">
        <v>1994</v>
      </c>
      <c r="D13" s="42" t="s">
        <v>192</v>
      </c>
      <c r="E13" s="41"/>
      <c r="F13" s="42" t="s">
        <v>117</v>
      </c>
      <c r="G13" s="54"/>
      <c r="H13" s="48">
        <v>89</v>
      </c>
      <c r="I13" s="48">
        <v>90</v>
      </c>
      <c r="J13" s="48">
        <v>38</v>
      </c>
      <c r="K13" s="48">
        <v>83</v>
      </c>
      <c r="L13" s="49">
        <v>0.021585648148148145</v>
      </c>
      <c r="M13" s="48">
        <v>69</v>
      </c>
      <c r="N13" s="50">
        <f t="shared" si="0"/>
        <v>242</v>
      </c>
      <c r="O13" s="51"/>
      <c r="P13" s="57">
        <f t="shared" si="1"/>
        <v>242</v>
      </c>
      <c r="Q13" s="52" t="s">
        <v>192</v>
      </c>
      <c r="R13" s="53">
        <v>6</v>
      </c>
    </row>
    <row r="14" spans="1:18" ht="15">
      <c r="A14" s="47">
        <v>7</v>
      </c>
      <c r="B14" s="41" t="s">
        <v>137</v>
      </c>
      <c r="C14" s="42">
        <v>1990</v>
      </c>
      <c r="D14" s="42">
        <v>1</v>
      </c>
      <c r="E14" s="41"/>
      <c r="F14" s="42" t="s">
        <v>115</v>
      </c>
      <c r="G14" s="54"/>
      <c r="H14" s="48">
        <v>76</v>
      </c>
      <c r="I14" s="48">
        <v>76</v>
      </c>
      <c r="J14" s="48">
        <v>35</v>
      </c>
      <c r="K14" s="48">
        <v>80</v>
      </c>
      <c r="L14" s="49">
        <v>0.019224537037037037</v>
      </c>
      <c r="M14" s="48">
        <v>86</v>
      </c>
      <c r="N14" s="50">
        <f t="shared" si="0"/>
        <v>242</v>
      </c>
      <c r="O14" s="51"/>
      <c r="P14" s="57">
        <f t="shared" si="1"/>
        <v>242</v>
      </c>
      <c r="Q14" s="52" t="s">
        <v>192</v>
      </c>
      <c r="R14" s="53">
        <v>7</v>
      </c>
    </row>
    <row r="15" spans="1:18" ht="15">
      <c r="A15" s="47">
        <v>8</v>
      </c>
      <c r="B15" s="41" t="s">
        <v>136</v>
      </c>
      <c r="C15" s="42">
        <v>1994</v>
      </c>
      <c r="D15" s="42" t="s">
        <v>192</v>
      </c>
      <c r="E15" s="41"/>
      <c r="F15" s="42" t="s">
        <v>117</v>
      </c>
      <c r="G15" s="54"/>
      <c r="H15" s="48">
        <v>88</v>
      </c>
      <c r="I15" s="48">
        <v>88</v>
      </c>
      <c r="J15" s="48">
        <v>30</v>
      </c>
      <c r="K15" s="48">
        <v>70</v>
      </c>
      <c r="L15" s="49">
        <v>0.01972222222222222</v>
      </c>
      <c r="M15" s="58">
        <v>83</v>
      </c>
      <c r="N15" s="50">
        <f t="shared" si="0"/>
        <v>241</v>
      </c>
      <c r="O15" s="59"/>
      <c r="P15" s="57">
        <f t="shared" si="1"/>
        <v>241</v>
      </c>
      <c r="Q15" s="60" t="s">
        <v>192</v>
      </c>
      <c r="R15" s="53">
        <v>8</v>
      </c>
    </row>
    <row r="16" spans="1:18" ht="15">
      <c r="A16" s="47">
        <v>9</v>
      </c>
      <c r="B16" s="41" t="s">
        <v>132</v>
      </c>
      <c r="C16" s="42">
        <v>1991</v>
      </c>
      <c r="D16" s="42" t="s">
        <v>192</v>
      </c>
      <c r="E16" s="41"/>
      <c r="F16" s="41" t="s">
        <v>171</v>
      </c>
      <c r="G16" s="54"/>
      <c r="H16" s="48">
        <v>81</v>
      </c>
      <c r="I16" s="48">
        <v>81</v>
      </c>
      <c r="J16" s="48">
        <v>39</v>
      </c>
      <c r="K16" s="48">
        <v>84</v>
      </c>
      <c r="L16" s="49">
        <v>0.020625</v>
      </c>
      <c r="M16" s="48">
        <v>76</v>
      </c>
      <c r="N16" s="50">
        <f t="shared" si="0"/>
        <v>241</v>
      </c>
      <c r="O16" s="51"/>
      <c r="P16" s="57">
        <f t="shared" si="1"/>
        <v>241</v>
      </c>
      <c r="Q16" s="52" t="s">
        <v>192</v>
      </c>
      <c r="R16" s="53">
        <v>9</v>
      </c>
    </row>
    <row r="17" spans="1:18" ht="15">
      <c r="A17" s="47">
        <v>10</v>
      </c>
      <c r="B17" s="41" t="s">
        <v>131</v>
      </c>
      <c r="C17" s="42">
        <v>1994</v>
      </c>
      <c r="D17" s="42" t="s">
        <v>192</v>
      </c>
      <c r="E17" s="41"/>
      <c r="F17" s="42" t="s">
        <v>117</v>
      </c>
      <c r="G17" s="54"/>
      <c r="H17" s="48">
        <v>90</v>
      </c>
      <c r="I17" s="48">
        <v>92</v>
      </c>
      <c r="J17" s="48">
        <v>33</v>
      </c>
      <c r="K17" s="48">
        <v>76</v>
      </c>
      <c r="L17" s="49">
        <v>0.02111111111111111</v>
      </c>
      <c r="M17" s="48">
        <v>72</v>
      </c>
      <c r="N17" s="50">
        <f t="shared" si="0"/>
        <v>240</v>
      </c>
      <c r="O17" s="51"/>
      <c r="P17" s="57">
        <f t="shared" si="1"/>
        <v>240</v>
      </c>
      <c r="Q17" s="52" t="s">
        <v>192</v>
      </c>
      <c r="R17" s="53">
        <v>10</v>
      </c>
    </row>
    <row r="18" spans="1:18" ht="15">
      <c r="A18" s="47">
        <v>11</v>
      </c>
      <c r="B18" s="41" t="s">
        <v>139</v>
      </c>
      <c r="C18" s="42">
        <v>1992</v>
      </c>
      <c r="D18" s="42" t="s">
        <v>192</v>
      </c>
      <c r="E18" s="41"/>
      <c r="F18" s="42" t="s">
        <v>117</v>
      </c>
      <c r="G18" s="54"/>
      <c r="H18" s="48">
        <v>86</v>
      </c>
      <c r="I18" s="48">
        <v>86</v>
      </c>
      <c r="J18" s="48">
        <v>29</v>
      </c>
      <c r="K18" s="48">
        <v>68</v>
      </c>
      <c r="L18" s="49">
        <v>0.01996527777777778</v>
      </c>
      <c r="M18" s="48">
        <v>81</v>
      </c>
      <c r="N18" s="50">
        <f t="shared" si="0"/>
        <v>235</v>
      </c>
      <c r="O18" s="51"/>
      <c r="P18" s="46">
        <f t="shared" si="1"/>
        <v>235</v>
      </c>
      <c r="Q18" s="52" t="s">
        <v>199</v>
      </c>
      <c r="R18" s="53">
        <v>11</v>
      </c>
    </row>
    <row r="19" spans="1:18" ht="15">
      <c r="A19" s="47">
        <v>12</v>
      </c>
      <c r="B19" s="41" t="s">
        <v>149</v>
      </c>
      <c r="C19" s="42">
        <v>1991</v>
      </c>
      <c r="D19" s="42">
        <v>1</v>
      </c>
      <c r="E19" s="41"/>
      <c r="F19" s="42" t="s">
        <v>172</v>
      </c>
      <c r="G19" s="54"/>
      <c r="H19" s="48">
        <v>82</v>
      </c>
      <c r="I19" s="48">
        <v>82</v>
      </c>
      <c r="J19" s="48">
        <v>24</v>
      </c>
      <c r="K19" s="48">
        <v>58</v>
      </c>
      <c r="L19" s="49">
        <v>0.01916666666666667</v>
      </c>
      <c r="M19" s="48">
        <v>86</v>
      </c>
      <c r="N19" s="50">
        <f t="shared" si="0"/>
        <v>226</v>
      </c>
      <c r="O19" s="51"/>
      <c r="P19" s="46">
        <f t="shared" si="1"/>
        <v>226</v>
      </c>
      <c r="Q19" s="52" t="s">
        <v>199</v>
      </c>
      <c r="R19" s="53">
        <v>12</v>
      </c>
    </row>
    <row r="20" spans="1:18" ht="15">
      <c r="A20" s="47">
        <v>13</v>
      </c>
      <c r="B20" s="41" t="s">
        <v>130</v>
      </c>
      <c r="C20" s="42">
        <v>1996</v>
      </c>
      <c r="D20" s="42">
        <v>1</v>
      </c>
      <c r="E20" s="41"/>
      <c r="F20" s="42" t="s">
        <v>172</v>
      </c>
      <c r="G20" s="54"/>
      <c r="H20" s="48">
        <v>94</v>
      </c>
      <c r="I20" s="48">
        <v>100</v>
      </c>
      <c r="J20" s="48">
        <v>31</v>
      </c>
      <c r="K20" s="48">
        <v>72</v>
      </c>
      <c r="L20" s="49">
        <v>0.02407407407407407</v>
      </c>
      <c r="M20" s="48">
        <v>54</v>
      </c>
      <c r="N20" s="50">
        <f t="shared" si="0"/>
        <v>226</v>
      </c>
      <c r="O20" s="51"/>
      <c r="P20" s="46">
        <f t="shared" si="1"/>
        <v>226</v>
      </c>
      <c r="Q20" s="52" t="s">
        <v>199</v>
      </c>
      <c r="R20" s="53">
        <v>13</v>
      </c>
    </row>
    <row r="21" spans="1:18" ht="15">
      <c r="A21" s="47">
        <v>14</v>
      </c>
      <c r="B21" s="41" t="s">
        <v>142</v>
      </c>
      <c r="C21" s="42">
        <v>1995</v>
      </c>
      <c r="D21" s="42" t="s">
        <v>192</v>
      </c>
      <c r="E21" s="41"/>
      <c r="F21" s="42" t="s">
        <v>116</v>
      </c>
      <c r="G21" s="54"/>
      <c r="H21" s="48">
        <v>77</v>
      </c>
      <c r="I21" s="48">
        <v>77</v>
      </c>
      <c r="J21" s="48">
        <v>29</v>
      </c>
      <c r="K21" s="48">
        <v>68</v>
      </c>
      <c r="L21" s="49">
        <v>0.01989583333333333</v>
      </c>
      <c r="M21" s="48">
        <v>81</v>
      </c>
      <c r="N21" s="50">
        <f t="shared" si="0"/>
        <v>226</v>
      </c>
      <c r="O21" s="51"/>
      <c r="P21" s="46">
        <f t="shared" si="1"/>
        <v>226</v>
      </c>
      <c r="Q21" s="52" t="s">
        <v>199</v>
      </c>
      <c r="R21" s="53">
        <v>14</v>
      </c>
    </row>
    <row r="22" spans="1:18" ht="15">
      <c r="A22" s="47">
        <v>15</v>
      </c>
      <c r="B22" s="41" t="s">
        <v>144</v>
      </c>
      <c r="C22" s="42">
        <v>1996</v>
      </c>
      <c r="D22" s="42">
        <v>1</v>
      </c>
      <c r="E22" s="41"/>
      <c r="F22" s="42" t="s">
        <v>172</v>
      </c>
      <c r="G22" s="54"/>
      <c r="H22" s="48">
        <v>90</v>
      </c>
      <c r="I22" s="48">
        <v>92</v>
      </c>
      <c r="J22" s="48">
        <v>21</v>
      </c>
      <c r="K22" s="48">
        <v>52</v>
      </c>
      <c r="L22" s="49">
        <v>0.019953703703703706</v>
      </c>
      <c r="M22" s="48">
        <v>81</v>
      </c>
      <c r="N22" s="50">
        <f t="shared" si="0"/>
        <v>225</v>
      </c>
      <c r="O22" s="51"/>
      <c r="P22" s="46">
        <f t="shared" si="1"/>
        <v>225</v>
      </c>
      <c r="Q22" s="52" t="s">
        <v>199</v>
      </c>
      <c r="R22" s="53">
        <v>15</v>
      </c>
    </row>
    <row r="23" spans="1:18" ht="15">
      <c r="A23" s="47">
        <v>16</v>
      </c>
      <c r="B23" s="41" t="s">
        <v>140</v>
      </c>
      <c r="C23" s="42">
        <v>1993</v>
      </c>
      <c r="D23" s="42" t="s">
        <v>192</v>
      </c>
      <c r="E23" s="41"/>
      <c r="F23" s="41" t="s">
        <v>117</v>
      </c>
      <c r="G23" s="54"/>
      <c r="H23" s="48">
        <v>88</v>
      </c>
      <c r="I23" s="48">
        <v>88</v>
      </c>
      <c r="J23" s="48">
        <v>26</v>
      </c>
      <c r="K23" s="48">
        <v>62</v>
      </c>
      <c r="L23" s="49">
        <v>0.020833333333333332</v>
      </c>
      <c r="M23" s="48">
        <v>75</v>
      </c>
      <c r="N23" s="50">
        <f t="shared" si="0"/>
        <v>225</v>
      </c>
      <c r="O23" s="51"/>
      <c r="P23" s="57">
        <f t="shared" si="1"/>
        <v>225</v>
      </c>
      <c r="Q23" s="52" t="s">
        <v>199</v>
      </c>
      <c r="R23" s="53">
        <v>16</v>
      </c>
    </row>
    <row r="24" spans="1:18" ht="15">
      <c r="A24" s="47">
        <v>17</v>
      </c>
      <c r="B24" s="41" t="s">
        <v>138</v>
      </c>
      <c r="C24" s="42">
        <v>1978</v>
      </c>
      <c r="D24" s="42">
        <v>1</v>
      </c>
      <c r="E24" s="41"/>
      <c r="F24" s="41" t="s">
        <v>125</v>
      </c>
      <c r="G24" s="54"/>
      <c r="H24" s="48">
        <v>85</v>
      </c>
      <c r="I24" s="48">
        <v>85</v>
      </c>
      <c r="J24" s="48">
        <v>30</v>
      </c>
      <c r="K24" s="48">
        <v>70</v>
      </c>
      <c r="L24" s="49">
        <v>0.02245370370370371</v>
      </c>
      <c r="M24" s="58">
        <v>63</v>
      </c>
      <c r="N24" s="50">
        <f t="shared" si="0"/>
        <v>218</v>
      </c>
      <c r="O24" s="59"/>
      <c r="P24" s="57">
        <f t="shared" si="1"/>
        <v>218</v>
      </c>
      <c r="Q24" s="60" t="s">
        <v>200</v>
      </c>
      <c r="R24" s="53">
        <v>17</v>
      </c>
    </row>
    <row r="25" spans="1:18" ht="15">
      <c r="A25" s="47">
        <v>18</v>
      </c>
      <c r="B25" s="41" t="s">
        <v>147</v>
      </c>
      <c r="C25" s="42">
        <v>1994</v>
      </c>
      <c r="D25" s="42">
        <v>1</v>
      </c>
      <c r="E25" s="41"/>
      <c r="F25" s="42" t="s">
        <v>116</v>
      </c>
      <c r="G25" s="54"/>
      <c r="H25" s="48">
        <v>75</v>
      </c>
      <c r="I25" s="48">
        <v>75</v>
      </c>
      <c r="J25" s="48">
        <v>29</v>
      </c>
      <c r="K25" s="48">
        <v>68</v>
      </c>
      <c r="L25" s="49">
        <v>0.020810185185185185</v>
      </c>
      <c r="M25" s="48">
        <v>75</v>
      </c>
      <c r="N25" s="50">
        <f t="shared" si="0"/>
        <v>218</v>
      </c>
      <c r="O25" s="51"/>
      <c r="P25" s="57">
        <f t="shared" si="1"/>
        <v>218</v>
      </c>
      <c r="Q25" s="52" t="s">
        <v>200</v>
      </c>
      <c r="R25" s="53">
        <v>18</v>
      </c>
    </row>
    <row r="26" spans="1:18" ht="15">
      <c r="A26" s="47">
        <v>19</v>
      </c>
      <c r="B26" s="41" t="s">
        <v>150</v>
      </c>
      <c r="C26" s="42">
        <v>1993</v>
      </c>
      <c r="D26" s="42" t="s">
        <v>192</v>
      </c>
      <c r="E26" s="41"/>
      <c r="F26" s="42" t="s">
        <v>172</v>
      </c>
      <c r="G26" s="54"/>
      <c r="H26" s="48">
        <v>89</v>
      </c>
      <c r="I26" s="48">
        <v>90</v>
      </c>
      <c r="J26" s="48">
        <v>16</v>
      </c>
      <c r="K26" s="48">
        <v>42</v>
      </c>
      <c r="L26" s="49">
        <v>0.019421296296296294</v>
      </c>
      <c r="M26" s="48">
        <v>85</v>
      </c>
      <c r="N26" s="50">
        <f t="shared" si="0"/>
        <v>217</v>
      </c>
      <c r="O26" s="51"/>
      <c r="P26" s="57">
        <f t="shared" si="1"/>
        <v>217</v>
      </c>
      <c r="Q26" s="52" t="s">
        <v>200</v>
      </c>
      <c r="R26" s="53">
        <v>19</v>
      </c>
    </row>
    <row r="27" spans="1:18" ht="15">
      <c r="A27" s="47">
        <v>20</v>
      </c>
      <c r="B27" s="41" t="s">
        <v>145</v>
      </c>
      <c r="C27" s="42">
        <v>1995</v>
      </c>
      <c r="D27" s="42">
        <v>1</v>
      </c>
      <c r="E27" s="41"/>
      <c r="F27" s="42" t="s">
        <v>115</v>
      </c>
      <c r="G27" s="54"/>
      <c r="H27" s="48">
        <v>75</v>
      </c>
      <c r="I27" s="48">
        <v>75</v>
      </c>
      <c r="J27" s="48">
        <v>29</v>
      </c>
      <c r="K27" s="48">
        <v>68</v>
      </c>
      <c r="L27" s="49">
        <v>0.021006944444444443</v>
      </c>
      <c r="M27" s="48">
        <v>73</v>
      </c>
      <c r="N27" s="50">
        <f t="shared" si="0"/>
        <v>216</v>
      </c>
      <c r="O27" s="51"/>
      <c r="P27" s="57">
        <f t="shared" si="1"/>
        <v>216</v>
      </c>
      <c r="Q27" s="52" t="s">
        <v>200</v>
      </c>
      <c r="R27" s="53">
        <v>20</v>
      </c>
    </row>
    <row r="28" spans="1:18" ht="15">
      <c r="A28" s="47">
        <v>21</v>
      </c>
      <c r="B28" s="41" t="s">
        <v>146</v>
      </c>
      <c r="C28" s="42">
        <v>1995</v>
      </c>
      <c r="D28" s="42">
        <v>1</v>
      </c>
      <c r="E28" s="41"/>
      <c r="F28" s="42" t="s">
        <v>172</v>
      </c>
      <c r="G28" s="54"/>
      <c r="H28" s="48">
        <v>87</v>
      </c>
      <c r="I28" s="48">
        <v>87</v>
      </c>
      <c r="J28" s="48">
        <v>23</v>
      </c>
      <c r="K28" s="48">
        <v>56</v>
      </c>
      <c r="L28" s="49">
        <v>0.021284722222222222</v>
      </c>
      <c r="M28" s="48">
        <v>71</v>
      </c>
      <c r="N28" s="50">
        <f t="shared" si="0"/>
        <v>214</v>
      </c>
      <c r="O28" s="51"/>
      <c r="P28" s="57">
        <f t="shared" si="1"/>
        <v>214</v>
      </c>
      <c r="Q28" s="52" t="s">
        <v>200</v>
      </c>
      <c r="R28" s="53">
        <v>21</v>
      </c>
    </row>
    <row r="29" spans="1:18" ht="15">
      <c r="A29" s="47">
        <v>22</v>
      </c>
      <c r="B29" s="41" t="s">
        <v>148</v>
      </c>
      <c r="C29" s="42">
        <v>1993</v>
      </c>
      <c r="D29" s="42">
        <v>1</v>
      </c>
      <c r="E29" s="41"/>
      <c r="F29" s="42" t="s">
        <v>118</v>
      </c>
      <c r="G29" s="54"/>
      <c r="H29" s="48">
        <v>84</v>
      </c>
      <c r="I29" s="48">
        <v>84</v>
      </c>
      <c r="J29" s="48">
        <v>24</v>
      </c>
      <c r="K29" s="48">
        <v>58</v>
      </c>
      <c r="L29" s="49">
        <v>0.021631944444444443</v>
      </c>
      <c r="M29" s="48">
        <v>69</v>
      </c>
      <c r="N29" s="50">
        <f t="shared" si="0"/>
        <v>211</v>
      </c>
      <c r="O29" s="51"/>
      <c r="P29" s="57">
        <f t="shared" si="1"/>
        <v>211</v>
      </c>
      <c r="Q29" s="52" t="s">
        <v>200</v>
      </c>
      <c r="R29" s="53">
        <v>22</v>
      </c>
    </row>
    <row r="30" spans="1:18" ht="15">
      <c r="A30" s="47">
        <v>23</v>
      </c>
      <c r="B30" s="41" t="s">
        <v>134</v>
      </c>
      <c r="C30" s="42">
        <v>1997</v>
      </c>
      <c r="D30" s="42" t="s">
        <v>218</v>
      </c>
      <c r="E30" s="41"/>
      <c r="F30" s="41" t="s">
        <v>173</v>
      </c>
      <c r="G30" s="54"/>
      <c r="H30" s="48">
        <v>94</v>
      </c>
      <c r="I30" s="48">
        <v>100</v>
      </c>
      <c r="J30" s="48">
        <v>25</v>
      </c>
      <c r="K30" s="48">
        <v>60</v>
      </c>
      <c r="L30" s="49">
        <v>0.02508101851851852</v>
      </c>
      <c r="M30" s="48">
        <v>49</v>
      </c>
      <c r="N30" s="50">
        <f t="shared" si="0"/>
        <v>209</v>
      </c>
      <c r="O30" s="51"/>
      <c r="P30" s="57">
        <f t="shared" si="1"/>
        <v>209</v>
      </c>
      <c r="Q30" s="52" t="s">
        <v>200</v>
      </c>
      <c r="R30" s="53">
        <v>23</v>
      </c>
    </row>
    <row r="31" spans="1:18" ht="15">
      <c r="A31" s="47">
        <v>24</v>
      </c>
      <c r="B31" s="41" t="s">
        <v>154</v>
      </c>
      <c r="C31" s="42">
        <v>1992</v>
      </c>
      <c r="D31" s="42">
        <v>1</v>
      </c>
      <c r="E31" s="41"/>
      <c r="F31" s="42" t="s">
        <v>115</v>
      </c>
      <c r="G31" s="54"/>
      <c r="H31" s="48">
        <v>80</v>
      </c>
      <c r="I31" s="48">
        <v>80</v>
      </c>
      <c r="J31" s="48">
        <v>17</v>
      </c>
      <c r="K31" s="48">
        <v>44</v>
      </c>
      <c r="L31" s="49">
        <v>0.020046296296296295</v>
      </c>
      <c r="M31" s="48">
        <v>80</v>
      </c>
      <c r="N31" s="50">
        <f t="shared" si="0"/>
        <v>204</v>
      </c>
      <c r="O31" s="51"/>
      <c r="P31" s="57">
        <f t="shared" si="1"/>
        <v>204</v>
      </c>
      <c r="Q31" s="52" t="s">
        <v>200</v>
      </c>
      <c r="R31" s="53">
        <v>24</v>
      </c>
    </row>
    <row r="32" spans="1:18" ht="15">
      <c r="A32" s="47">
        <v>25</v>
      </c>
      <c r="B32" s="41" t="s">
        <v>156</v>
      </c>
      <c r="C32" s="42">
        <v>1995</v>
      </c>
      <c r="D32" s="42">
        <v>3</v>
      </c>
      <c r="E32" s="41"/>
      <c r="F32" s="42" t="s">
        <v>119</v>
      </c>
      <c r="G32" s="42"/>
      <c r="H32" s="48">
        <v>76</v>
      </c>
      <c r="I32" s="48">
        <v>76</v>
      </c>
      <c r="J32" s="48">
        <v>16</v>
      </c>
      <c r="K32" s="48">
        <v>42</v>
      </c>
      <c r="L32" s="49" t="s">
        <v>38</v>
      </c>
      <c r="M32" s="48"/>
      <c r="N32" s="50" t="str">
        <f t="shared" si="0"/>
        <v>-</v>
      </c>
      <c r="O32" s="51"/>
      <c r="P32" s="57" t="str">
        <f t="shared" si="1"/>
        <v>-</v>
      </c>
      <c r="Q32" s="52"/>
      <c r="R32" s="53">
        <v>24</v>
      </c>
    </row>
    <row r="33" spans="1:18" ht="15">
      <c r="A33" s="47">
        <v>26</v>
      </c>
      <c r="B33" s="41" t="s">
        <v>143</v>
      </c>
      <c r="C33" s="42">
        <v>1996</v>
      </c>
      <c r="D33" s="42">
        <v>1</v>
      </c>
      <c r="E33" s="41"/>
      <c r="F33" s="42" t="s">
        <v>118</v>
      </c>
      <c r="G33" s="54"/>
      <c r="H33" s="48">
        <v>90</v>
      </c>
      <c r="I33" s="48">
        <v>92</v>
      </c>
      <c r="J33" s="48">
        <v>21</v>
      </c>
      <c r="K33" s="48">
        <v>52</v>
      </c>
      <c r="L33" s="49">
        <v>0.023159722222222224</v>
      </c>
      <c r="M33" s="48">
        <v>59</v>
      </c>
      <c r="N33" s="50">
        <f t="shared" si="0"/>
        <v>203</v>
      </c>
      <c r="O33" s="51"/>
      <c r="P33" s="57">
        <f t="shared" si="1"/>
        <v>203</v>
      </c>
      <c r="Q33" s="52" t="s">
        <v>200</v>
      </c>
      <c r="R33" s="53">
        <v>25</v>
      </c>
    </row>
    <row r="34" spans="1:18" ht="15">
      <c r="A34" s="47">
        <v>27</v>
      </c>
      <c r="B34" s="41" t="s">
        <v>158</v>
      </c>
      <c r="C34" s="42">
        <v>1993</v>
      </c>
      <c r="D34" s="42">
        <v>3</v>
      </c>
      <c r="E34" s="41"/>
      <c r="F34" s="42" t="s">
        <v>119</v>
      </c>
      <c r="G34" s="42"/>
      <c r="H34" s="48">
        <v>57</v>
      </c>
      <c r="I34" s="48">
        <v>57</v>
      </c>
      <c r="J34" s="48">
        <v>23</v>
      </c>
      <c r="K34" s="48">
        <v>56</v>
      </c>
      <c r="L34" s="49" t="s">
        <v>38</v>
      </c>
      <c r="M34" s="48"/>
      <c r="N34" s="50" t="str">
        <f t="shared" si="0"/>
        <v>-</v>
      </c>
      <c r="O34" s="51"/>
      <c r="P34" s="57" t="str">
        <f t="shared" si="1"/>
        <v>-</v>
      </c>
      <c r="Q34" s="52"/>
      <c r="R34" s="53">
        <v>25</v>
      </c>
    </row>
    <row r="35" spans="1:18" ht="15">
      <c r="A35" s="47">
        <v>28</v>
      </c>
      <c r="B35" s="41" t="s">
        <v>155</v>
      </c>
      <c r="C35" s="42">
        <v>1996</v>
      </c>
      <c r="D35" s="42">
        <v>1</v>
      </c>
      <c r="E35" s="41"/>
      <c r="F35" s="42" t="s">
        <v>118</v>
      </c>
      <c r="G35" s="54"/>
      <c r="H35" s="48">
        <v>76</v>
      </c>
      <c r="I35" s="48">
        <v>76</v>
      </c>
      <c r="J35" s="48">
        <v>17</v>
      </c>
      <c r="K35" s="48">
        <v>44</v>
      </c>
      <c r="L35" s="49">
        <v>0.01960648148148148</v>
      </c>
      <c r="M35" s="48">
        <v>83</v>
      </c>
      <c r="N35" s="50">
        <f t="shared" si="0"/>
        <v>203</v>
      </c>
      <c r="O35" s="51"/>
      <c r="P35" s="57">
        <f t="shared" si="1"/>
        <v>203</v>
      </c>
      <c r="Q35" s="52" t="s">
        <v>200</v>
      </c>
      <c r="R35" s="53">
        <v>26</v>
      </c>
    </row>
    <row r="36" spans="1:18" ht="15">
      <c r="A36" s="47">
        <v>29</v>
      </c>
      <c r="B36" s="41" t="s">
        <v>151</v>
      </c>
      <c r="C36" s="42">
        <v>1992</v>
      </c>
      <c r="D36" s="42">
        <v>1</v>
      </c>
      <c r="E36" s="41"/>
      <c r="F36" s="41" t="s">
        <v>125</v>
      </c>
      <c r="G36" s="54"/>
      <c r="H36" s="48">
        <v>71</v>
      </c>
      <c r="I36" s="48">
        <v>71</v>
      </c>
      <c r="J36" s="48">
        <v>24</v>
      </c>
      <c r="K36" s="48">
        <v>58</v>
      </c>
      <c r="L36" s="49">
        <v>0.02101851851851852</v>
      </c>
      <c r="M36" s="48">
        <v>73</v>
      </c>
      <c r="N36" s="50">
        <f t="shared" si="0"/>
        <v>202</v>
      </c>
      <c r="O36" s="51"/>
      <c r="P36" s="57">
        <f t="shared" si="1"/>
        <v>202</v>
      </c>
      <c r="Q36" s="52" t="s">
        <v>200</v>
      </c>
      <c r="R36" s="53">
        <v>27</v>
      </c>
    </row>
    <row r="37" spans="1:18" ht="15">
      <c r="A37" s="47">
        <v>30</v>
      </c>
      <c r="B37" s="41" t="s">
        <v>141</v>
      </c>
      <c r="C37" s="42">
        <v>1995</v>
      </c>
      <c r="D37" s="42">
        <v>2</v>
      </c>
      <c r="E37" s="41"/>
      <c r="F37" s="42" t="s">
        <v>119</v>
      </c>
      <c r="G37" s="42"/>
      <c r="H37" s="48">
        <v>72</v>
      </c>
      <c r="I37" s="48">
        <v>72</v>
      </c>
      <c r="J37" s="48">
        <v>32</v>
      </c>
      <c r="K37" s="48">
        <v>74</v>
      </c>
      <c r="L37" s="49">
        <v>0.02460648148148148</v>
      </c>
      <c r="M37" s="48">
        <v>52</v>
      </c>
      <c r="N37" s="50">
        <f t="shared" si="0"/>
        <v>198</v>
      </c>
      <c r="O37" s="51"/>
      <c r="P37" s="57">
        <f t="shared" si="1"/>
        <v>198</v>
      </c>
      <c r="Q37" s="52" t="s">
        <v>200</v>
      </c>
      <c r="R37" s="53">
        <v>28</v>
      </c>
    </row>
    <row r="38" spans="1:18" ht="15">
      <c r="A38" s="47">
        <v>31</v>
      </c>
      <c r="B38" s="41" t="s">
        <v>159</v>
      </c>
      <c r="C38" s="42">
        <v>1993</v>
      </c>
      <c r="D38" s="42" t="s">
        <v>192</v>
      </c>
      <c r="E38" s="41"/>
      <c r="F38" s="42" t="s">
        <v>116</v>
      </c>
      <c r="G38" s="54"/>
      <c r="H38" s="48">
        <v>68</v>
      </c>
      <c r="I38" s="48">
        <v>68</v>
      </c>
      <c r="J38" s="48">
        <v>17</v>
      </c>
      <c r="K38" s="48">
        <v>44</v>
      </c>
      <c r="L38" s="49">
        <v>0.020428240740740743</v>
      </c>
      <c r="M38" s="48">
        <v>77</v>
      </c>
      <c r="N38" s="50">
        <f t="shared" si="0"/>
        <v>189</v>
      </c>
      <c r="O38" s="51"/>
      <c r="P38" s="57">
        <f t="shared" si="1"/>
        <v>189</v>
      </c>
      <c r="Q38" s="52" t="s">
        <v>201</v>
      </c>
      <c r="R38" s="53">
        <v>29</v>
      </c>
    </row>
    <row r="39" spans="1:18" ht="15">
      <c r="A39" s="47">
        <v>32</v>
      </c>
      <c r="B39" s="41" t="s">
        <v>152</v>
      </c>
      <c r="C39" s="42">
        <v>1996</v>
      </c>
      <c r="D39" s="42">
        <v>1</v>
      </c>
      <c r="E39" s="41"/>
      <c r="F39" s="42" t="s">
        <v>172</v>
      </c>
      <c r="G39" s="54"/>
      <c r="H39" s="48">
        <v>82</v>
      </c>
      <c r="I39" s="48">
        <v>82</v>
      </c>
      <c r="J39" s="48">
        <v>18</v>
      </c>
      <c r="K39" s="48">
        <v>46</v>
      </c>
      <c r="L39" s="49">
        <v>0.024444444444444446</v>
      </c>
      <c r="M39" s="48">
        <v>53</v>
      </c>
      <c r="N39" s="50">
        <f t="shared" si="0"/>
        <v>181</v>
      </c>
      <c r="O39" s="51"/>
      <c r="P39" s="57">
        <f t="shared" si="1"/>
        <v>181</v>
      </c>
      <c r="Q39" s="52" t="s">
        <v>201</v>
      </c>
      <c r="R39" s="53">
        <v>30</v>
      </c>
    </row>
    <row r="40" spans="1:18" ht="15">
      <c r="A40" s="47">
        <v>33</v>
      </c>
      <c r="B40" s="41" t="s">
        <v>153</v>
      </c>
      <c r="C40" s="42">
        <v>1994</v>
      </c>
      <c r="D40" s="42">
        <v>3</v>
      </c>
      <c r="E40" s="41"/>
      <c r="F40" s="42" t="s">
        <v>119</v>
      </c>
      <c r="G40" s="42"/>
      <c r="H40" s="48">
        <v>70</v>
      </c>
      <c r="I40" s="48">
        <v>70</v>
      </c>
      <c r="J40" s="48">
        <v>24</v>
      </c>
      <c r="K40" s="48">
        <v>58</v>
      </c>
      <c r="L40" s="49">
        <v>0.029108796296296296</v>
      </c>
      <c r="M40" s="48">
        <v>36</v>
      </c>
      <c r="N40" s="50">
        <f t="shared" si="0"/>
        <v>164</v>
      </c>
      <c r="O40" s="51"/>
      <c r="P40" s="57">
        <f t="shared" si="1"/>
        <v>164</v>
      </c>
      <c r="Q40" s="52" t="s">
        <v>201</v>
      </c>
      <c r="R40" s="53">
        <v>31</v>
      </c>
    </row>
    <row r="41" spans="1:18" ht="15">
      <c r="A41" s="47">
        <v>34</v>
      </c>
      <c r="B41" s="41" t="s">
        <v>160</v>
      </c>
      <c r="C41" s="42">
        <v>1994</v>
      </c>
      <c r="D41" s="42" t="s">
        <v>218</v>
      </c>
      <c r="E41" s="62"/>
      <c r="F41" s="41" t="s">
        <v>174</v>
      </c>
      <c r="G41" s="54"/>
      <c r="H41" s="48">
        <v>45</v>
      </c>
      <c r="I41" s="48">
        <v>45</v>
      </c>
      <c r="J41" s="48">
        <v>23</v>
      </c>
      <c r="K41" s="48">
        <v>56</v>
      </c>
      <c r="L41" s="49">
        <v>0.024652777777777777</v>
      </c>
      <c r="M41" s="48">
        <v>51</v>
      </c>
      <c r="N41" s="50">
        <f t="shared" si="0"/>
        <v>152</v>
      </c>
      <c r="O41" s="51"/>
      <c r="P41" s="57">
        <f t="shared" si="1"/>
        <v>152</v>
      </c>
      <c r="Q41" s="52" t="s">
        <v>201</v>
      </c>
      <c r="R41" s="53">
        <v>32</v>
      </c>
    </row>
    <row r="42" spans="1:18" ht="15">
      <c r="A42" s="47">
        <v>35</v>
      </c>
      <c r="B42" s="41" t="s">
        <v>157</v>
      </c>
      <c r="C42" s="42">
        <v>1994</v>
      </c>
      <c r="D42" s="42" t="s">
        <v>218</v>
      </c>
      <c r="E42" s="62"/>
      <c r="F42" s="41" t="s">
        <v>174</v>
      </c>
      <c r="G42" s="54"/>
      <c r="H42" s="48">
        <v>68</v>
      </c>
      <c r="I42" s="48">
        <v>68</v>
      </c>
      <c r="J42" s="48">
        <v>18</v>
      </c>
      <c r="K42" s="48">
        <v>46</v>
      </c>
      <c r="L42" s="49">
        <v>0.029282407407407406</v>
      </c>
      <c r="M42" s="48">
        <v>35</v>
      </c>
      <c r="N42" s="50">
        <f t="shared" si="0"/>
        <v>149</v>
      </c>
      <c r="O42" s="51"/>
      <c r="P42" s="57">
        <f t="shared" si="1"/>
        <v>149</v>
      </c>
      <c r="Q42" s="52"/>
      <c r="R42" s="53">
        <v>33</v>
      </c>
    </row>
    <row r="43" spans="1:18" ht="15">
      <c r="A43" s="47">
        <v>36</v>
      </c>
      <c r="B43" s="41" t="s">
        <v>163</v>
      </c>
      <c r="C43" s="42">
        <v>1996</v>
      </c>
      <c r="D43" s="42" t="s">
        <v>218</v>
      </c>
      <c r="E43" s="62"/>
      <c r="F43" s="42" t="s">
        <v>120</v>
      </c>
      <c r="G43" s="54"/>
      <c r="H43" s="48">
        <v>46</v>
      </c>
      <c r="I43" s="48">
        <v>46</v>
      </c>
      <c r="J43" s="48">
        <v>12</v>
      </c>
      <c r="K43" s="48">
        <v>34</v>
      </c>
      <c r="L43" s="49">
        <v>0.02431712962962963</v>
      </c>
      <c r="M43" s="48">
        <v>53</v>
      </c>
      <c r="N43" s="50">
        <f t="shared" si="0"/>
        <v>133</v>
      </c>
      <c r="O43" s="51"/>
      <c r="P43" s="57">
        <f t="shared" si="1"/>
        <v>133</v>
      </c>
      <c r="Q43" s="52"/>
      <c r="R43" s="53">
        <v>34</v>
      </c>
    </row>
    <row r="44" spans="1:18" ht="15">
      <c r="A44" s="47">
        <v>37</v>
      </c>
      <c r="B44" s="41" t="s">
        <v>169</v>
      </c>
      <c r="C44" s="42">
        <v>1996</v>
      </c>
      <c r="D44" s="42"/>
      <c r="E44" s="62"/>
      <c r="F44" s="42" t="s">
        <v>121</v>
      </c>
      <c r="G44" s="42"/>
      <c r="H44" s="48">
        <v>25</v>
      </c>
      <c r="I44" s="48">
        <v>25</v>
      </c>
      <c r="J44" s="48">
        <v>5</v>
      </c>
      <c r="K44" s="48">
        <v>13</v>
      </c>
      <c r="L44" s="49" t="s">
        <v>38</v>
      </c>
      <c r="M44" s="48"/>
      <c r="N44" s="50" t="str">
        <f>IF(OR(H44="н/я",J44="н/я",L44="н/я"),"-",SUM(I44,K44,M44))</f>
        <v>-</v>
      </c>
      <c r="O44" s="51"/>
      <c r="P44" s="57" t="str">
        <f t="shared" si="1"/>
        <v>-</v>
      </c>
      <c r="Q44" s="52"/>
      <c r="R44" s="53">
        <v>34</v>
      </c>
    </row>
    <row r="45" spans="1:18" ht="15">
      <c r="A45" s="47">
        <v>38</v>
      </c>
      <c r="B45" s="41" t="s">
        <v>170</v>
      </c>
      <c r="C45" s="42">
        <v>1995</v>
      </c>
      <c r="D45" s="42"/>
      <c r="E45" s="62"/>
      <c r="F45" s="42" t="s">
        <v>121</v>
      </c>
      <c r="G45" s="42"/>
      <c r="H45" s="48">
        <v>7</v>
      </c>
      <c r="I45" s="48">
        <v>7</v>
      </c>
      <c r="J45" s="48">
        <v>7</v>
      </c>
      <c r="K45" s="48">
        <v>19</v>
      </c>
      <c r="L45" s="49" t="s">
        <v>38</v>
      </c>
      <c r="M45" s="48"/>
      <c r="N45" s="50" t="str">
        <f aca="true" t="shared" si="2" ref="N45:N50">IF(OR(J45="н/я",H45="н/я",L45="н/я"),"-",SUM(K45,I45,M45))</f>
        <v>-</v>
      </c>
      <c r="O45" s="51"/>
      <c r="P45" s="57" t="str">
        <f t="shared" si="1"/>
        <v>-</v>
      </c>
      <c r="Q45" s="52"/>
      <c r="R45" s="53">
        <v>35</v>
      </c>
    </row>
    <row r="46" spans="1:18" ht="15">
      <c r="A46" s="47">
        <v>39</v>
      </c>
      <c r="B46" s="41" t="s">
        <v>162</v>
      </c>
      <c r="C46" s="42">
        <v>1995</v>
      </c>
      <c r="D46" s="42">
        <v>2</v>
      </c>
      <c r="E46" s="41"/>
      <c r="F46" s="42" t="s">
        <v>120</v>
      </c>
      <c r="G46" s="54"/>
      <c r="H46" s="48">
        <v>60</v>
      </c>
      <c r="I46" s="48">
        <v>60</v>
      </c>
      <c r="J46" s="48">
        <v>11</v>
      </c>
      <c r="K46" s="48">
        <v>31</v>
      </c>
      <c r="L46" s="49">
        <v>0.027129629629629632</v>
      </c>
      <c r="M46" s="48">
        <v>41</v>
      </c>
      <c r="N46" s="50">
        <f t="shared" si="2"/>
        <v>132</v>
      </c>
      <c r="O46" s="51"/>
      <c r="P46" s="57">
        <f t="shared" si="1"/>
        <v>132</v>
      </c>
      <c r="Q46" s="52"/>
      <c r="R46" s="53">
        <v>35</v>
      </c>
    </row>
    <row r="47" spans="1:18" ht="15">
      <c r="A47" s="47">
        <v>40</v>
      </c>
      <c r="B47" s="41" t="s">
        <v>164</v>
      </c>
      <c r="C47" s="42">
        <v>1996</v>
      </c>
      <c r="D47" s="42" t="s">
        <v>218</v>
      </c>
      <c r="E47" s="41"/>
      <c r="F47" s="42" t="s">
        <v>120</v>
      </c>
      <c r="G47" s="54"/>
      <c r="H47" s="48">
        <v>39</v>
      </c>
      <c r="I47" s="48">
        <v>39</v>
      </c>
      <c r="J47" s="48">
        <v>15</v>
      </c>
      <c r="K47" s="48">
        <v>40</v>
      </c>
      <c r="L47" s="49">
        <v>0.02815972222222222</v>
      </c>
      <c r="M47" s="48">
        <v>38</v>
      </c>
      <c r="N47" s="50">
        <f t="shared" si="2"/>
        <v>117</v>
      </c>
      <c r="O47" s="51"/>
      <c r="P47" s="57">
        <f t="shared" si="1"/>
        <v>117</v>
      </c>
      <c r="Q47" s="52"/>
      <c r="R47" s="53">
        <v>36</v>
      </c>
    </row>
    <row r="48" spans="1:18" ht="15">
      <c r="A48" s="47">
        <v>41</v>
      </c>
      <c r="B48" s="41" t="s">
        <v>165</v>
      </c>
      <c r="C48" s="42">
        <v>1996</v>
      </c>
      <c r="D48" s="42">
        <v>1</v>
      </c>
      <c r="E48" s="41"/>
      <c r="F48" s="42" t="s">
        <v>120</v>
      </c>
      <c r="G48" s="42"/>
      <c r="H48" s="48">
        <v>41</v>
      </c>
      <c r="I48" s="48">
        <v>41</v>
      </c>
      <c r="J48" s="48">
        <v>9</v>
      </c>
      <c r="K48" s="48">
        <v>25</v>
      </c>
      <c r="L48" s="49">
        <v>0.025057870370370373</v>
      </c>
      <c r="M48" s="48">
        <v>49</v>
      </c>
      <c r="N48" s="50">
        <f t="shared" si="2"/>
        <v>115</v>
      </c>
      <c r="O48" s="51"/>
      <c r="P48" s="57">
        <f t="shared" si="1"/>
        <v>115</v>
      </c>
      <c r="Q48" s="52"/>
      <c r="R48" s="53">
        <v>37</v>
      </c>
    </row>
    <row r="49" spans="1:18" ht="15">
      <c r="A49" s="47">
        <v>42</v>
      </c>
      <c r="B49" s="41" t="s">
        <v>166</v>
      </c>
      <c r="C49" s="42">
        <v>1995</v>
      </c>
      <c r="D49" s="42"/>
      <c r="E49" s="41"/>
      <c r="F49" s="42" t="s">
        <v>121</v>
      </c>
      <c r="G49" s="42"/>
      <c r="H49" s="48">
        <v>20</v>
      </c>
      <c r="I49" s="48">
        <v>20</v>
      </c>
      <c r="J49" s="48">
        <v>13</v>
      </c>
      <c r="K49" s="48">
        <v>36</v>
      </c>
      <c r="L49" s="49" t="s">
        <v>217</v>
      </c>
      <c r="M49" s="48"/>
      <c r="N49" s="50">
        <f t="shared" si="2"/>
        <v>56</v>
      </c>
      <c r="O49" s="51"/>
      <c r="P49" s="57">
        <f t="shared" si="1"/>
        <v>56</v>
      </c>
      <c r="Q49" s="52"/>
      <c r="R49" s="53">
        <v>38</v>
      </c>
    </row>
    <row r="50" spans="1:18" ht="15">
      <c r="A50" s="47">
        <v>43</v>
      </c>
      <c r="B50" s="41" t="s">
        <v>161</v>
      </c>
      <c r="C50" s="42">
        <v>1992</v>
      </c>
      <c r="D50" s="42" t="s">
        <v>218</v>
      </c>
      <c r="E50" s="41"/>
      <c r="F50" s="41" t="s">
        <v>174</v>
      </c>
      <c r="G50" s="54"/>
      <c r="H50" s="48"/>
      <c r="I50" s="48"/>
      <c r="J50" s="48"/>
      <c r="K50" s="48"/>
      <c r="L50" s="49">
        <v>0.026076388888888885</v>
      </c>
      <c r="M50" s="48">
        <v>45</v>
      </c>
      <c r="N50" s="50">
        <f t="shared" si="2"/>
        <v>45</v>
      </c>
      <c r="O50" s="51"/>
      <c r="P50" s="57">
        <f t="shared" si="1"/>
        <v>45</v>
      </c>
      <c r="Q50" s="52"/>
      <c r="R50" s="53">
        <v>39</v>
      </c>
    </row>
    <row r="51" spans="1:18" ht="15">
      <c r="A51" s="47">
        <v>44</v>
      </c>
      <c r="B51" s="41" t="s">
        <v>167</v>
      </c>
      <c r="C51" s="42">
        <v>1993</v>
      </c>
      <c r="D51" s="42"/>
      <c r="E51" s="41"/>
      <c r="F51" s="42" t="s">
        <v>121</v>
      </c>
      <c r="G51" s="42"/>
      <c r="H51" s="48">
        <v>4</v>
      </c>
      <c r="I51" s="48">
        <v>4</v>
      </c>
      <c r="J51" s="48">
        <v>14</v>
      </c>
      <c r="K51" s="48">
        <v>38</v>
      </c>
      <c r="L51" s="49" t="s">
        <v>217</v>
      </c>
      <c r="M51" s="48"/>
      <c r="N51" s="50">
        <f>IF(OR(H51="н/я",J51="н/я",L51="н/я"),"-",SUM(I51,K51,M51))</f>
        <v>42</v>
      </c>
      <c r="O51" s="51"/>
      <c r="P51" s="57">
        <f t="shared" si="1"/>
        <v>42</v>
      </c>
      <c r="Q51" s="52"/>
      <c r="R51" s="53">
        <v>40</v>
      </c>
    </row>
    <row r="52" spans="1:18" ht="15">
      <c r="A52" s="47">
        <v>45</v>
      </c>
      <c r="B52" s="41" t="s">
        <v>168</v>
      </c>
      <c r="C52" s="42">
        <v>1995</v>
      </c>
      <c r="D52" s="42"/>
      <c r="E52" s="41"/>
      <c r="F52" s="42" t="s">
        <v>121</v>
      </c>
      <c r="G52" s="42"/>
      <c r="H52" s="48">
        <v>10</v>
      </c>
      <c r="I52" s="48">
        <v>10</v>
      </c>
      <c r="J52" s="48">
        <v>10</v>
      </c>
      <c r="K52" s="48">
        <v>28</v>
      </c>
      <c r="L52" s="49" t="s">
        <v>217</v>
      </c>
      <c r="M52" s="48"/>
      <c r="N52" s="50">
        <f>IF(OR(H52="н/я",J52="н/я",L52="н/я"),"-",SUM(I52,K52,M52))</f>
        <v>38</v>
      </c>
      <c r="O52" s="51"/>
      <c r="P52" s="57">
        <f t="shared" si="1"/>
        <v>38</v>
      </c>
      <c r="Q52" s="52"/>
      <c r="R52" s="53">
        <v>41</v>
      </c>
    </row>
    <row r="53" spans="1:18" ht="15">
      <c r="A53" s="231" t="s">
        <v>37</v>
      </c>
      <c r="B53" s="231"/>
      <c r="C53" s="231"/>
      <c r="D53" s="231"/>
      <c r="E53" s="231"/>
      <c r="F53" s="231"/>
      <c r="G53" s="231"/>
      <c r="H53" s="231"/>
      <c r="I53" s="231"/>
      <c r="J53" s="231"/>
      <c r="K53" s="231"/>
      <c r="L53" s="231"/>
      <c r="M53" s="231"/>
      <c r="N53" s="231"/>
      <c r="O53" s="231"/>
      <c r="P53" s="231"/>
      <c r="Q53" s="231"/>
      <c r="R53" s="231"/>
    </row>
    <row r="54" spans="1:18" ht="15">
      <c r="A54" s="47">
        <v>1</v>
      </c>
      <c r="B54" s="43" t="s">
        <v>92</v>
      </c>
      <c r="C54" s="44">
        <v>1993</v>
      </c>
      <c r="D54" s="44" t="s">
        <v>192</v>
      </c>
      <c r="E54" s="188"/>
      <c r="F54" s="42" t="s">
        <v>115</v>
      </c>
      <c r="G54" s="42"/>
      <c r="H54" s="61">
        <v>90</v>
      </c>
      <c r="I54" s="48">
        <v>92</v>
      </c>
      <c r="J54" s="48">
        <v>135</v>
      </c>
      <c r="K54" s="48">
        <v>101</v>
      </c>
      <c r="L54" s="49">
        <v>0.011087962962962964</v>
      </c>
      <c r="M54" s="48">
        <v>85</v>
      </c>
      <c r="N54" s="50">
        <f aca="true" t="shared" si="3" ref="N54:N76">IF(OR(J54="н/я",H54="н/я",L54="н/я"),"-",SUM(K54,I54,M54))</f>
        <v>278</v>
      </c>
      <c r="O54" s="51"/>
      <c r="P54" s="57">
        <f aca="true" t="shared" si="4" ref="P54:P77">IF(N54="-","-",IF(O54=0,N54,TRUNC(N54*O54)))</f>
        <v>278</v>
      </c>
      <c r="Q54" s="52" t="s">
        <v>191</v>
      </c>
      <c r="R54" s="53">
        <v>1</v>
      </c>
    </row>
    <row r="55" spans="1:18" ht="15">
      <c r="A55" s="47">
        <v>2</v>
      </c>
      <c r="B55" s="41" t="s">
        <v>94</v>
      </c>
      <c r="C55" s="42">
        <v>1995</v>
      </c>
      <c r="D55" s="42" t="s">
        <v>191</v>
      </c>
      <c r="E55" s="62"/>
      <c r="F55" s="42" t="s">
        <v>117</v>
      </c>
      <c r="G55" s="54"/>
      <c r="H55" s="61">
        <v>90</v>
      </c>
      <c r="I55" s="48">
        <v>92</v>
      </c>
      <c r="J55" s="48">
        <v>97</v>
      </c>
      <c r="K55" s="48">
        <v>88</v>
      </c>
      <c r="L55" s="49">
        <v>0.01105324074074074</v>
      </c>
      <c r="M55" s="58">
        <v>85</v>
      </c>
      <c r="N55" s="50">
        <f t="shared" si="3"/>
        <v>265</v>
      </c>
      <c r="O55" s="59"/>
      <c r="P55" s="57">
        <f t="shared" si="4"/>
        <v>265</v>
      </c>
      <c r="Q55" s="60" t="s">
        <v>192</v>
      </c>
      <c r="R55" s="53">
        <v>2</v>
      </c>
    </row>
    <row r="56" spans="1:18" ht="15">
      <c r="A56" s="47">
        <v>3</v>
      </c>
      <c r="B56" s="41" t="s">
        <v>97</v>
      </c>
      <c r="C56" s="42">
        <v>1994</v>
      </c>
      <c r="D56" s="42">
        <v>1</v>
      </c>
      <c r="E56" s="62"/>
      <c r="F56" s="42" t="s">
        <v>117</v>
      </c>
      <c r="G56" s="54"/>
      <c r="H56" s="61">
        <v>91</v>
      </c>
      <c r="I56" s="48">
        <v>94</v>
      </c>
      <c r="J56" s="48">
        <v>60</v>
      </c>
      <c r="K56" s="48">
        <v>70</v>
      </c>
      <c r="L56" s="49">
        <v>0.010497685185185186</v>
      </c>
      <c r="M56" s="48">
        <v>91</v>
      </c>
      <c r="N56" s="50">
        <f t="shared" si="3"/>
        <v>255</v>
      </c>
      <c r="O56" s="51"/>
      <c r="P56" s="57">
        <f t="shared" si="4"/>
        <v>255</v>
      </c>
      <c r="Q56" s="52" t="s">
        <v>192</v>
      </c>
      <c r="R56" s="53">
        <v>3</v>
      </c>
    </row>
    <row r="57" spans="1:18" ht="15">
      <c r="A57" s="47">
        <v>4</v>
      </c>
      <c r="B57" s="43" t="s">
        <v>93</v>
      </c>
      <c r="C57" s="44">
        <v>1993</v>
      </c>
      <c r="D57" s="44" t="s">
        <v>191</v>
      </c>
      <c r="E57" s="188"/>
      <c r="F57" s="42" t="s">
        <v>116</v>
      </c>
      <c r="G57" s="54"/>
      <c r="H57" s="61">
        <v>98</v>
      </c>
      <c r="I57" s="48">
        <v>108</v>
      </c>
      <c r="J57" s="48">
        <v>76</v>
      </c>
      <c r="K57" s="48">
        <v>78</v>
      </c>
      <c r="L57" s="49">
        <v>0.012650462962962962</v>
      </c>
      <c r="M57" s="48">
        <v>68</v>
      </c>
      <c r="N57" s="50">
        <f t="shared" si="3"/>
        <v>254</v>
      </c>
      <c r="O57" s="51"/>
      <c r="P57" s="57">
        <f t="shared" si="4"/>
        <v>254</v>
      </c>
      <c r="Q57" s="52" t="s">
        <v>192</v>
      </c>
      <c r="R57" s="53">
        <v>4</v>
      </c>
    </row>
    <row r="58" spans="1:18" ht="15">
      <c r="A58" s="47">
        <v>5</v>
      </c>
      <c r="B58" s="41" t="s">
        <v>96</v>
      </c>
      <c r="C58" s="42">
        <v>1992</v>
      </c>
      <c r="D58" s="42">
        <v>1</v>
      </c>
      <c r="E58" s="62"/>
      <c r="F58" s="42" t="s">
        <v>118</v>
      </c>
      <c r="G58" s="42"/>
      <c r="H58" s="61">
        <v>91</v>
      </c>
      <c r="I58" s="48">
        <v>94</v>
      </c>
      <c r="J58" s="48">
        <v>62</v>
      </c>
      <c r="K58" s="48">
        <v>71</v>
      </c>
      <c r="L58" s="49">
        <v>0.010960648148148148</v>
      </c>
      <c r="M58" s="58">
        <v>86</v>
      </c>
      <c r="N58" s="50">
        <f t="shared" si="3"/>
        <v>251</v>
      </c>
      <c r="O58" s="59"/>
      <c r="P58" s="57">
        <f t="shared" si="4"/>
        <v>251</v>
      </c>
      <c r="Q58" s="60" t="s">
        <v>192</v>
      </c>
      <c r="R58" s="53">
        <v>5</v>
      </c>
    </row>
    <row r="59" spans="1:18" ht="15">
      <c r="A59" s="47">
        <v>6</v>
      </c>
      <c r="B59" s="41" t="s">
        <v>104</v>
      </c>
      <c r="C59" s="42">
        <v>1996</v>
      </c>
      <c r="D59" s="42">
        <v>1</v>
      </c>
      <c r="E59" s="62"/>
      <c r="F59" s="42" t="s">
        <v>117</v>
      </c>
      <c r="G59" s="54"/>
      <c r="H59" s="61">
        <v>84</v>
      </c>
      <c r="I59" s="48">
        <v>84</v>
      </c>
      <c r="J59" s="48">
        <v>59</v>
      </c>
      <c r="K59" s="48">
        <v>69</v>
      </c>
      <c r="L59" s="49">
        <v>0.011400462962962965</v>
      </c>
      <c r="M59" s="48">
        <v>81</v>
      </c>
      <c r="N59" s="50">
        <f t="shared" si="3"/>
        <v>234</v>
      </c>
      <c r="O59" s="51"/>
      <c r="P59" s="57">
        <f t="shared" si="4"/>
        <v>234</v>
      </c>
      <c r="Q59" s="52" t="s">
        <v>199</v>
      </c>
      <c r="R59" s="53">
        <v>6</v>
      </c>
    </row>
    <row r="60" spans="1:18" ht="15">
      <c r="A60" s="47">
        <v>7</v>
      </c>
      <c r="B60" s="41" t="s">
        <v>98</v>
      </c>
      <c r="C60" s="42">
        <v>1996</v>
      </c>
      <c r="D60" s="42" t="s">
        <v>192</v>
      </c>
      <c r="E60" s="62"/>
      <c r="F60" s="42" t="s">
        <v>116</v>
      </c>
      <c r="G60" s="54"/>
      <c r="H60" s="61">
        <v>93</v>
      </c>
      <c r="I60" s="48">
        <v>98</v>
      </c>
      <c r="J60" s="48">
        <v>51</v>
      </c>
      <c r="K60" s="48">
        <v>65</v>
      </c>
      <c r="L60" s="49">
        <v>0.012743055555555556</v>
      </c>
      <c r="M60" s="48">
        <v>67</v>
      </c>
      <c r="N60" s="50">
        <f t="shared" si="3"/>
        <v>230</v>
      </c>
      <c r="O60" s="51"/>
      <c r="P60" s="57">
        <f t="shared" si="4"/>
        <v>230</v>
      </c>
      <c r="Q60" s="52" t="s">
        <v>199</v>
      </c>
      <c r="R60" s="53">
        <v>7</v>
      </c>
    </row>
    <row r="61" spans="1:18" ht="15">
      <c r="A61" s="47">
        <v>8</v>
      </c>
      <c r="B61" s="41" t="s">
        <v>102</v>
      </c>
      <c r="C61" s="42">
        <v>1994</v>
      </c>
      <c r="D61" s="42">
        <v>1</v>
      </c>
      <c r="E61" s="62"/>
      <c r="F61" s="42" t="s">
        <v>115</v>
      </c>
      <c r="G61" s="54"/>
      <c r="H61" s="61">
        <v>72</v>
      </c>
      <c r="I61" s="48">
        <v>72</v>
      </c>
      <c r="J61" s="48">
        <v>84</v>
      </c>
      <c r="K61" s="48">
        <v>82</v>
      </c>
      <c r="L61" s="49">
        <v>0.012314814814814815</v>
      </c>
      <c r="M61" s="48">
        <v>72</v>
      </c>
      <c r="N61" s="50">
        <f t="shared" si="3"/>
        <v>226</v>
      </c>
      <c r="O61" s="51"/>
      <c r="P61" s="57">
        <f t="shared" si="4"/>
        <v>226</v>
      </c>
      <c r="Q61" s="52" t="s">
        <v>199</v>
      </c>
      <c r="R61" s="53">
        <v>8</v>
      </c>
    </row>
    <row r="62" spans="1:18" ht="15">
      <c r="A62" s="47">
        <v>9</v>
      </c>
      <c r="B62" s="41" t="s">
        <v>95</v>
      </c>
      <c r="C62" s="41">
        <v>1997</v>
      </c>
      <c r="D62" s="42" t="s">
        <v>192</v>
      </c>
      <c r="E62" s="62"/>
      <c r="F62" s="189" t="s">
        <v>80</v>
      </c>
      <c r="G62" s="54"/>
      <c r="H62" s="61">
        <v>92</v>
      </c>
      <c r="I62" s="48">
        <v>96</v>
      </c>
      <c r="J62" s="48">
        <v>63</v>
      </c>
      <c r="K62" s="48">
        <v>71</v>
      </c>
      <c r="L62" s="49">
        <v>0.01392361111111111</v>
      </c>
      <c r="M62" s="48">
        <v>57</v>
      </c>
      <c r="N62" s="50">
        <f t="shared" si="3"/>
        <v>224</v>
      </c>
      <c r="O62" s="51"/>
      <c r="P62" s="57">
        <f t="shared" si="4"/>
        <v>224</v>
      </c>
      <c r="Q62" s="52" t="s">
        <v>200</v>
      </c>
      <c r="R62" s="53">
        <v>9</v>
      </c>
    </row>
    <row r="63" spans="1:18" ht="15">
      <c r="A63" s="47">
        <v>10</v>
      </c>
      <c r="B63" s="41" t="s">
        <v>101</v>
      </c>
      <c r="C63" s="42">
        <v>1992</v>
      </c>
      <c r="D63" s="42">
        <v>2</v>
      </c>
      <c r="E63" s="62"/>
      <c r="F63" s="42" t="s">
        <v>119</v>
      </c>
      <c r="G63" s="54"/>
      <c r="H63" s="61">
        <v>78</v>
      </c>
      <c r="I63" s="48">
        <v>78</v>
      </c>
      <c r="J63" s="48">
        <v>78</v>
      </c>
      <c r="K63" s="48">
        <v>79</v>
      </c>
      <c r="L63" s="49">
        <v>0.01283564814814815</v>
      </c>
      <c r="M63" s="48">
        <v>66</v>
      </c>
      <c r="N63" s="50">
        <f t="shared" si="3"/>
        <v>223</v>
      </c>
      <c r="O63" s="51"/>
      <c r="P63" s="57">
        <f t="shared" si="4"/>
        <v>223</v>
      </c>
      <c r="Q63" s="52" t="s">
        <v>200</v>
      </c>
      <c r="R63" s="53">
        <v>10</v>
      </c>
    </row>
    <row r="64" spans="1:18" ht="15">
      <c r="A64" s="47">
        <v>11</v>
      </c>
      <c r="B64" s="41" t="s">
        <v>222</v>
      </c>
      <c r="C64" s="41">
        <v>1997</v>
      </c>
      <c r="D64" s="42">
        <v>1</v>
      </c>
      <c r="E64" s="62"/>
      <c r="F64" s="189" t="s">
        <v>81</v>
      </c>
      <c r="G64" s="54"/>
      <c r="H64" s="61">
        <v>90</v>
      </c>
      <c r="I64" s="48">
        <v>92</v>
      </c>
      <c r="J64" s="48">
        <v>56</v>
      </c>
      <c r="K64" s="48">
        <v>68</v>
      </c>
      <c r="L64" s="49">
        <v>0.01332175925925926</v>
      </c>
      <c r="M64" s="48">
        <v>61</v>
      </c>
      <c r="N64" s="50">
        <f t="shared" si="3"/>
        <v>221</v>
      </c>
      <c r="O64" s="51"/>
      <c r="P64" s="57">
        <f t="shared" si="4"/>
        <v>221</v>
      </c>
      <c r="Q64" s="52" t="s">
        <v>200</v>
      </c>
      <c r="R64" s="53">
        <v>11</v>
      </c>
    </row>
    <row r="65" spans="1:18" ht="15">
      <c r="A65" s="47">
        <v>12</v>
      </c>
      <c r="B65" s="41" t="s">
        <v>100</v>
      </c>
      <c r="C65" s="42">
        <v>1997</v>
      </c>
      <c r="D65" s="42">
        <v>1</v>
      </c>
      <c r="E65" s="62"/>
      <c r="F65" s="42" t="s">
        <v>115</v>
      </c>
      <c r="G65" s="54"/>
      <c r="H65" s="61">
        <v>80</v>
      </c>
      <c r="I65" s="48">
        <v>80</v>
      </c>
      <c r="J65" s="48">
        <v>80</v>
      </c>
      <c r="K65" s="48">
        <v>80</v>
      </c>
      <c r="L65" s="49">
        <v>0.013761574074074074</v>
      </c>
      <c r="M65" s="48">
        <v>58</v>
      </c>
      <c r="N65" s="50">
        <f t="shared" si="3"/>
        <v>218</v>
      </c>
      <c r="O65" s="51"/>
      <c r="P65" s="57">
        <f t="shared" si="4"/>
        <v>218</v>
      </c>
      <c r="Q65" s="52" t="s">
        <v>200</v>
      </c>
      <c r="R65" s="53">
        <v>12</v>
      </c>
    </row>
    <row r="66" spans="1:18" ht="15">
      <c r="A66" s="47">
        <v>13</v>
      </c>
      <c r="B66" s="41" t="s">
        <v>103</v>
      </c>
      <c r="C66" s="42">
        <v>1996</v>
      </c>
      <c r="D66" s="42" t="s">
        <v>191</v>
      </c>
      <c r="E66" s="62"/>
      <c r="F66" s="42" t="s">
        <v>116</v>
      </c>
      <c r="G66" s="54"/>
      <c r="H66" s="61">
        <v>82</v>
      </c>
      <c r="I66" s="48">
        <v>82</v>
      </c>
      <c r="J66" s="48">
        <v>64</v>
      </c>
      <c r="K66" s="48">
        <v>72</v>
      </c>
      <c r="L66" s="49">
        <v>0.013136574074074077</v>
      </c>
      <c r="M66" s="48">
        <v>63</v>
      </c>
      <c r="N66" s="50">
        <f t="shared" si="3"/>
        <v>217</v>
      </c>
      <c r="O66" s="51"/>
      <c r="P66" s="57">
        <f t="shared" si="4"/>
        <v>217</v>
      </c>
      <c r="Q66" s="52" t="s">
        <v>200</v>
      </c>
      <c r="R66" s="53">
        <v>13</v>
      </c>
    </row>
    <row r="67" spans="1:18" ht="15">
      <c r="A67" s="47">
        <v>14</v>
      </c>
      <c r="B67" s="41" t="s">
        <v>106</v>
      </c>
      <c r="C67" s="42">
        <v>1992</v>
      </c>
      <c r="D67" s="42">
        <v>1</v>
      </c>
      <c r="E67" s="62"/>
      <c r="F67" s="42" t="s">
        <v>118</v>
      </c>
      <c r="G67" s="54"/>
      <c r="H67" s="61">
        <v>82</v>
      </c>
      <c r="I67" s="48">
        <v>82</v>
      </c>
      <c r="J67" s="48">
        <v>35</v>
      </c>
      <c r="K67" s="48">
        <v>50</v>
      </c>
      <c r="L67" s="49">
        <v>0.01175925925925926</v>
      </c>
      <c r="M67" s="48">
        <v>78</v>
      </c>
      <c r="N67" s="50">
        <f t="shared" si="3"/>
        <v>210</v>
      </c>
      <c r="O67" s="51"/>
      <c r="P67" s="57">
        <f t="shared" si="4"/>
        <v>210</v>
      </c>
      <c r="Q67" s="52" t="s">
        <v>200</v>
      </c>
      <c r="R67" s="53">
        <v>14</v>
      </c>
    </row>
    <row r="68" spans="1:18" ht="15">
      <c r="A68" s="47">
        <v>15</v>
      </c>
      <c r="B68" s="41" t="s">
        <v>105</v>
      </c>
      <c r="C68" s="41">
        <v>1997</v>
      </c>
      <c r="D68" s="42">
        <v>1</v>
      </c>
      <c r="E68" s="62"/>
      <c r="F68" s="189" t="s">
        <v>90</v>
      </c>
      <c r="G68" s="54"/>
      <c r="H68" s="61">
        <v>82</v>
      </c>
      <c r="I68" s="48">
        <v>82</v>
      </c>
      <c r="J68" s="48">
        <v>47</v>
      </c>
      <c r="K68" s="48">
        <v>62</v>
      </c>
      <c r="L68" s="49">
        <v>0.013668981481481482</v>
      </c>
      <c r="M68" s="48">
        <v>59</v>
      </c>
      <c r="N68" s="50">
        <f t="shared" si="3"/>
        <v>203</v>
      </c>
      <c r="O68" s="51"/>
      <c r="P68" s="57">
        <f t="shared" si="4"/>
        <v>203</v>
      </c>
      <c r="Q68" s="52" t="s">
        <v>200</v>
      </c>
      <c r="R68" s="53">
        <v>15</v>
      </c>
    </row>
    <row r="69" spans="1:18" ht="15">
      <c r="A69" s="47">
        <v>16</v>
      </c>
      <c r="B69" s="41" t="s">
        <v>109</v>
      </c>
      <c r="C69" s="42">
        <v>1995</v>
      </c>
      <c r="D69" s="42">
        <v>1</v>
      </c>
      <c r="E69" s="62"/>
      <c r="F69" s="42" t="s">
        <v>118</v>
      </c>
      <c r="G69" s="54"/>
      <c r="H69" s="61">
        <v>73</v>
      </c>
      <c r="I69" s="48">
        <v>73</v>
      </c>
      <c r="J69" s="48">
        <v>42</v>
      </c>
      <c r="K69" s="48">
        <v>57</v>
      </c>
      <c r="L69" s="49">
        <v>0.012256944444444444</v>
      </c>
      <c r="M69" s="48">
        <v>72</v>
      </c>
      <c r="N69" s="50">
        <f t="shared" si="3"/>
        <v>202</v>
      </c>
      <c r="O69" s="51"/>
      <c r="P69" s="57">
        <f t="shared" si="4"/>
        <v>202</v>
      </c>
      <c r="Q69" s="52" t="s">
        <v>200</v>
      </c>
      <c r="R69" s="53">
        <v>16</v>
      </c>
    </row>
    <row r="70" spans="1:18" ht="15">
      <c r="A70" s="47">
        <v>17</v>
      </c>
      <c r="B70" s="41" t="s">
        <v>108</v>
      </c>
      <c r="C70" s="42">
        <v>1996</v>
      </c>
      <c r="D70" s="42">
        <v>1</v>
      </c>
      <c r="E70" s="62"/>
      <c r="F70" s="42" t="s">
        <v>120</v>
      </c>
      <c r="G70" s="54"/>
      <c r="H70" s="61">
        <v>75</v>
      </c>
      <c r="I70" s="48">
        <v>75</v>
      </c>
      <c r="J70" s="48">
        <v>40</v>
      </c>
      <c r="K70" s="48">
        <v>55</v>
      </c>
      <c r="L70" s="49">
        <v>0.013969907407407408</v>
      </c>
      <c r="M70" s="48">
        <v>57</v>
      </c>
      <c r="N70" s="50">
        <f t="shared" si="3"/>
        <v>187</v>
      </c>
      <c r="O70" s="51"/>
      <c r="P70" s="57">
        <f t="shared" si="4"/>
        <v>187</v>
      </c>
      <c r="Q70" s="52" t="s">
        <v>201</v>
      </c>
      <c r="R70" s="53">
        <v>17</v>
      </c>
    </row>
    <row r="71" spans="1:18" ht="15">
      <c r="A71" s="47">
        <v>18</v>
      </c>
      <c r="B71" s="41" t="s">
        <v>110</v>
      </c>
      <c r="C71" s="42">
        <v>1994</v>
      </c>
      <c r="D71" s="42">
        <v>3</v>
      </c>
      <c r="E71" s="62"/>
      <c r="F71" s="42" t="s">
        <v>119</v>
      </c>
      <c r="G71" s="54"/>
      <c r="H71" s="61">
        <v>88</v>
      </c>
      <c r="I71" s="48">
        <v>88</v>
      </c>
      <c r="J71" s="48">
        <v>24</v>
      </c>
      <c r="K71" s="48">
        <v>39</v>
      </c>
      <c r="L71" s="49">
        <v>0.014675925925925926</v>
      </c>
      <c r="M71" s="48">
        <v>53</v>
      </c>
      <c r="N71" s="50">
        <f t="shared" si="3"/>
        <v>180</v>
      </c>
      <c r="O71" s="51"/>
      <c r="P71" s="57">
        <f t="shared" si="4"/>
        <v>180</v>
      </c>
      <c r="Q71" s="52" t="s">
        <v>201</v>
      </c>
      <c r="R71" s="53">
        <v>18</v>
      </c>
    </row>
    <row r="72" spans="1:18" ht="15">
      <c r="A72" s="47">
        <v>19</v>
      </c>
      <c r="B72" s="41" t="s">
        <v>111</v>
      </c>
      <c r="C72" s="42">
        <v>1996</v>
      </c>
      <c r="D72" s="42" t="s">
        <v>218</v>
      </c>
      <c r="E72" s="62"/>
      <c r="F72" s="42" t="s">
        <v>120</v>
      </c>
      <c r="G72" s="54"/>
      <c r="H72" s="61">
        <v>65</v>
      </c>
      <c r="I72" s="48">
        <v>65</v>
      </c>
      <c r="J72" s="48">
        <v>47</v>
      </c>
      <c r="K72" s="48">
        <v>62</v>
      </c>
      <c r="L72" s="49">
        <v>0.01521990740740741</v>
      </c>
      <c r="M72" s="48">
        <v>50</v>
      </c>
      <c r="N72" s="50">
        <f t="shared" si="3"/>
        <v>177</v>
      </c>
      <c r="O72" s="51"/>
      <c r="P72" s="57">
        <f t="shared" si="4"/>
        <v>177</v>
      </c>
      <c r="Q72" s="52" t="s">
        <v>201</v>
      </c>
      <c r="R72" s="53">
        <v>19</v>
      </c>
    </row>
    <row r="73" spans="1:18" ht="15">
      <c r="A73" s="47">
        <v>20</v>
      </c>
      <c r="B73" s="41" t="s">
        <v>107</v>
      </c>
      <c r="C73" s="42">
        <v>1994</v>
      </c>
      <c r="D73" s="42">
        <v>2</v>
      </c>
      <c r="E73" s="62"/>
      <c r="F73" s="42" t="s">
        <v>119</v>
      </c>
      <c r="G73" s="54"/>
      <c r="H73" s="61">
        <v>83</v>
      </c>
      <c r="I73" s="48">
        <v>83</v>
      </c>
      <c r="J73" s="48">
        <v>33</v>
      </c>
      <c r="K73" s="48">
        <v>48</v>
      </c>
      <c r="L73" s="49">
        <v>0.016840277777777777</v>
      </c>
      <c r="M73" s="48">
        <v>42</v>
      </c>
      <c r="N73" s="50">
        <f t="shared" si="3"/>
        <v>173</v>
      </c>
      <c r="O73" s="51"/>
      <c r="P73" s="57">
        <f t="shared" si="4"/>
        <v>173</v>
      </c>
      <c r="Q73" s="52" t="s">
        <v>201</v>
      </c>
      <c r="R73" s="53">
        <v>20</v>
      </c>
    </row>
    <row r="74" spans="1:18" ht="15">
      <c r="A74" s="47">
        <v>21</v>
      </c>
      <c r="B74" s="41" t="s">
        <v>112</v>
      </c>
      <c r="C74" s="42">
        <v>1996</v>
      </c>
      <c r="D74" s="42">
        <v>3</v>
      </c>
      <c r="E74" s="62"/>
      <c r="F74" s="42" t="s">
        <v>119</v>
      </c>
      <c r="G74" s="42"/>
      <c r="H74" s="61">
        <v>88</v>
      </c>
      <c r="I74" s="48">
        <v>88</v>
      </c>
      <c r="J74" s="48">
        <v>12</v>
      </c>
      <c r="K74" s="48">
        <v>24</v>
      </c>
      <c r="L74" s="49">
        <v>0.016006944444444445</v>
      </c>
      <c r="M74" s="48">
        <v>45</v>
      </c>
      <c r="N74" s="50">
        <f t="shared" si="3"/>
        <v>157</v>
      </c>
      <c r="O74" s="51"/>
      <c r="P74" s="57">
        <f t="shared" si="4"/>
        <v>157</v>
      </c>
      <c r="Q74" s="52" t="s">
        <v>201</v>
      </c>
      <c r="R74" s="53">
        <v>21</v>
      </c>
    </row>
    <row r="75" spans="1:18" ht="15">
      <c r="A75" s="47">
        <v>22</v>
      </c>
      <c r="B75" s="41" t="s">
        <v>113</v>
      </c>
      <c r="C75" s="42">
        <v>1995</v>
      </c>
      <c r="D75" s="42"/>
      <c r="E75" s="62"/>
      <c r="F75" s="42" t="s">
        <v>121</v>
      </c>
      <c r="G75" s="54"/>
      <c r="H75" s="61">
        <v>8</v>
      </c>
      <c r="I75" s="48">
        <v>8</v>
      </c>
      <c r="J75" s="48">
        <v>20</v>
      </c>
      <c r="K75" s="48">
        <v>35</v>
      </c>
      <c r="L75" s="49">
        <v>0.03881944444444444</v>
      </c>
      <c r="M75" s="48">
        <v>0</v>
      </c>
      <c r="N75" s="50">
        <f t="shared" si="3"/>
        <v>43</v>
      </c>
      <c r="O75" s="51"/>
      <c r="P75" s="57">
        <f t="shared" si="4"/>
        <v>43</v>
      </c>
      <c r="Q75" s="52"/>
      <c r="R75" s="53">
        <v>22</v>
      </c>
    </row>
    <row r="76" spans="1:18" ht="15">
      <c r="A76" s="47">
        <v>23</v>
      </c>
      <c r="B76" s="41" t="s">
        <v>114</v>
      </c>
      <c r="C76" s="42">
        <v>1995</v>
      </c>
      <c r="D76" s="42"/>
      <c r="E76" s="62"/>
      <c r="F76" s="42" t="s">
        <v>121</v>
      </c>
      <c r="G76" s="54"/>
      <c r="H76" s="61">
        <v>13</v>
      </c>
      <c r="I76" s="48">
        <v>13</v>
      </c>
      <c r="J76" s="48">
        <v>4</v>
      </c>
      <c r="K76" s="48">
        <v>8</v>
      </c>
      <c r="L76" s="49"/>
      <c r="M76" s="48"/>
      <c r="N76" s="50">
        <f t="shared" si="3"/>
        <v>21</v>
      </c>
      <c r="O76" s="51"/>
      <c r="P76" s="57">
        <f t="shared" si="4"/>
        <v>21</v>
      </c>
      <c r="Q76" s="52"/>
      <c r="R76" s="53">
        <v>23</v>
      </c>
    </row>
    <row r="77" spans="1:18" ht="15">
      <c r="A77" s="215"/>
      <c r="B77" s="41"/>
      <c r="C77" s="42"/>
      <c r="D77" s="42"/>
      <c r="E77" s="62"/>
      <c r="F77" s="42"/>
      <c r="G77" s="42"/>
      <c r="H77" s="61"/>
      <c r="I77" s="48"/>
      <c r="J77" s="48"/>
      <c r="K77" s="48"/>
      <c r="L77" s="49"/>
      <c r="M77" s="48"/>
      <c r="N77" s="50"/>
      <c r="O77" s="51"/>
      <c r="P77" s="57">
        <f t="shared" si="4"/>
        <v>0</v>
      </c>
      <c r="Q77" s="52"/>
      <c r="R77" s="53"/>
    </row>
    <row r="78" spans="1:18" ht="15">
      <c r="A78" s="68"/>
      <c r="B78" s="197" t="s">
        <v>185</v>
      </c>
      <c r="C78" s="198"/>
      <c r="D78" s="198"/>
      <c r="E78" s="197"/>
      <c r="F78" s="197"/>
      <c r="G78" s="199"/>
      <c r="H78" s="200"/>
      <c r="I78" s="200"/>
      <c r="J78" s="200"/>
      <c r="K78" s="200" t="s">
        <v>186</v>
      </c>
      <c r="L78" s="201"/>
      <c r="M78" s="69"/>
      <c r="N78" s="70"/>
      <c r="O78" s="71"/>
      <c r="P78" s="72"/>
      <c r="Q78" s="73"/>
      <c r="R78" s="74"/>
    </row>
    <row r="79" spans="1:18" ht="15">
      <c r="A79" s="20"/>
      <c r="B79" s="6" t="s">
        <v>181</v>
      </c>
      <c r="C79" s="5"/>
      <c r="D79" s="6"/>
      <c r="E79" s="6"/>
      <c r="F79" s="6"/>
      <c r="G79" s="6"/>
      <c r="H79" s="5"/>
      <c r="I79" s="5"/>
      <c r="J79" s="6"/>
      <c r="K79" s="5" t="s">
        <v>25</v>
      </c>
      <c r="L79" s="5"/>
      <c r="M79" s="5"/>
      <c r="N79" s="5"/>
      <c r="O79" s="6"/>
      <c r="P79" s="6"/>
      <c r="Q79" s="6"/>
      <c r="R79" s="5"/>
    </row>
    <row r="80" spans="1:18" ht="15">
      <c r="A80" s="20"/>
      <c r="B80" s="6" t="s">
        <v>180</v>
      </c>
      <c r="C80" s="5"/>
      <c r="D80" s="6"/>
      <c r="E80" s="6"/>
      <c r="F80" s="6"/>
      <c r="G80" s="6"/>
      <c r="H80" s="5"/>
      <c r="I80" s="5"/>
      <c r="J80" s="5"/>
      <c r="K80" s="5" t="s">
        <v>26</v>
      </c>
      <c r="L80" s="8"/>
      <c r="M80" s="5"/>
      <c r="N80" s="5"/>
      <c r="O80" s="6"/>
      <c r="P80" s="6"/>
      <c r="Q80" s="6"/>
      <c r="R80" s="5"/>
    </row>
    <row r="81" spans="2:11" ht="15">
      <c r="B81" s="10" t="s">
        <v>182</v>
      </c>
      <c r="K81" s="11" t="s">
        <v>183</v>
      </c>
    </row>
    <row r="82" spans="2:11" ht="15">
      <c r="B82" s="10" t="s">
        <v>184</v>
      </c>
      <c r="K82" s="11" t="s">
        <v>187</v>
      </c>
    </row>
    <row r="83" spans="1:18" ht="15">
      <c r="A83" s="10"/>
      <c r="H83" s="10"/>
      <c r="I83" s="10"/>
      <c r="J83" s="10"/>
      <c r="K83" s="10"/>
      <c r="L83" s="10"/>
      <c r="M83" s="10"/>
      <c r="N83" s="10"/>
      <c r="R83" s="10"/>
    </row>
    <row r="84" spans="1:18" ht="15">
      <c r="A84" s="10"/>
      <c r="H84" s="10"/>
      <c r="I84" s="10"/>
      <c r="J84" s="10"/>
      <c r="K84" s="10"/>
      <c r="L84" s="10"/>
      <c r="M84" s="10"/>
      <c r="N84" s="10"/>
      <c r="R84" s="10"/>
    </row>
    <row r="85" spans="1:18" ht="15">
      <c r="A85" s="10"/>
      <c r="H85" s="10"/>
      <c r="I85" s="10"/>
      <c r="J85" s="10"/>
      <c r="K85" s="10"/>
      <c r="L85" s="10"/>
      <c r="M85" s="10"/>
      <c r="N85" s="10"/>
      <c r="R85" s="10"/>
    </row>
    <row r="86" spans="1:18" ht="15">
      <c r="A86" s="10"/>
      <c r="H86" s="10"/>
      <c r="I86" s="10"/>
      <c r="J86" s="10"/>
      <c r="K86" s="10"/>
      <c r="L86" s="10"/>
      <c r="M86" s="10"/>
      <c r="N86" s="10"/>
      <c r="R86" s="10"/>
    </row>
    <row r="87" spans="1:18" ht="15">
      <c r="A87" s="10"/>
      <c r="H87" s="10"/>
      <c r="I87" s="10"/>
      <c r="J87" s="10"/>
      <c r="K87" s="10"/>
      <c r="L87" s="10"/>
      <c r="M87" s="10"/>
      <c r="N87" s="10"/>
      <c r="R87" s="10"/>
    </row>
    <row r="88" spans="1:18" ht="15">
      <c r="A88" s="10"/>
      <c r="H88" s="10"/>
      <c r="I88" s="10"/>
      <c r="J88" s="10"/>
      <c r="K88" s="10"/>
      <c r="L88" s="10"/>
      <c r="M88" s="10"/>
      <c r="N88" s="10"/>
      <c r="R88" s="10"/>
    </row>
    <row r="89" spans="1:18" ht="15">
      <c r="A89" s="10"/>
      <c r="H89" s="10"/>
      <c r="I89" s="10"/>
      <c r="J89" s="10"/>
      <c r="K89" s="10"/>
      <c r="L89" s="10"/>
      <c r="M89" s="10"/>
      <c r="N89" s="10"/>
      <c r="R89" s="10"/>
    </row>
    <row r="90" spans="1:18" ht="15">
      <c r="A90" s="10"/>
      <c r="H90" s="10"/>
      <c r="I90" s="10"/>
      <c r="J90" s="10"/>
      <c r="K90" s="10"/>
      <c r="L90" s="10"/>
      <c r="M90" s="10"/>
      <c r="N90" s="10"/>
      <c r="R90" s="10"/>
    </row>
    <row r="91" spans="1:18" ht="15">
      <c r="A91" s="10"/>
      <c r="H91" s="10"/>
      <c r="I91" s="10"/>
      <c r="J91" s="10"/>
      <c r="K91" s="10"/>
      <c r="L91" s="10"/>
      <c r="M91" s="10"/>
      <c r="N91" s="10"/>
      <c r="R91" s="10"/>
    </row>
    <row r="92" spans="1:18" ht="15">
      <c r="A92" s="10"/>
      <c r="H92" s="10"/>
      <c r="I92" s="10"/>
      <c r="J92" s="10"/>
      <c r="K92" s="10"/>
      <c r="L92" s="10"/>
      <c r="M92" s="10"/>
      <c r="N92" s="10"/>
      <c r="R92" s="10"/>
    </row>
    <row r="93" spans="1:18" ht="15">
      <c r="A93" s="10"/>
      <c r="H93" s="10"/>
      <c r="I93" s="10"/>
      <c r="J93" s="10"/>
      <c r="K93" s="10"/>
      <c r="L93" s="10"/>
      <c r="M93" s="10"/>
      <c r="N93" s="10"/>
      <c r="R93" s="10"/>
    </row>
    <row r="94" spans="1:18" ht="15">
      <c r="A94" s="10"/>
      <c r="H94" s="10"/>
      <c r="I94" s="10"/>
      <c r="J94" s="10"/>
      <c r="K94" s="10"/>
      <c r="L94" s="10"/>
      <c r="M94" s="10"/>
      <c r="N94" s="10"/>
      <c r="R94" s="10"/>
    </row>
    <row r="95" spans="1:18" ht="15">
      <c r="A95" s="10"/>
      <c r="H95" s="10"/>
      <c r="I95" s="10"/>
      <c r="J95" s="10"/>
      <c r="K95" s="10"/>
      <c r="L95" s="10"/>
      <c r="M95" s="10"/>
      <c r="N95" s="10"/>
      <c r="R95" s="10"/>
    </row>
    <row r="96" spans="1:18" ht="15">
      <c r="A96" s="10"/>
      <c r="H96" s="10"/>
      <c r="I96" s="10"/>
      <c r="J96" s="10"/>
      <c r="K96" s="10"/>
      <c r="L96" s="10"/>
      <c r="M96" s="10"/>
      <c r="N96" s="10"/>
      <c r="R96" s="10"/>
    </row>
    <row r="97" spans="1:18" ht="15">
      <c r="A97" s="10"/>
      <c r="H97" s="10"/>
      <c r="I97" s="10"/>
      <c r="J97" s="10"/>
      <c r="K97" s="10"/>
      <c r="L97" s="10"/>
      <c r="M97" s="10"/>
      <c r="N97" s="10"/>
      <c r="R97" s="10"/>
    </row>
    <row r="98" spans="1:18" ht="15">
      <c r="A98" s="10"/>
      <c r="H98" s="10"/>
      <c r="I98" s="10"/>
      <c r="J98" s="10"/>
      <c r="K98" s="10"/>
      <c r="L98" s="10"/>
      <c r="M98" s="10"/>
      <c r="N98" s="10"/>
      <c r="R98" s="10"/>
    </row>
    <row r="99" spans="1:18" ht="15">
      <c r="A99" s="10"/>
      <c r="H99" s="10"/>
      <c r="I99" s="10"/>
      <c r="J99" s="10"/>
      <c r="K99" s="10"/>
      <c r="L99" s="10"/>
      <c r="M99" s="10"/>
      <c r="N99" s="10"/>
      <c r="R99" s="10"/>
    </row>
    <row r="100" spans="1:18" ht="15">
      <c r="A100" s="10"/>
      <c r="H100" s="10"/>
      <c r="I100" s="10"/>
      <c r="J100" s="10"/>
      <c r="K100" s="10"/>
      <c r="L100" s="10"/>
      <c r="M100" s="10"/>
      <c r="N100" s="10"/>
      <c r="R100" s="10"/>
    </row>
    <row r="101" spans="1:18" ht="15">
      <c r="A101" s="10"/>
      <c r="H101" s="10"/>
      <c r="I101" s="10"/>
      <c r="J101" s="10"/>
      <c r="K101" s="10"/>
      <c r="L101" s="10"/>
      <c r="M101" s="10"/>
      <c r="N101" s="10"/>
      <c r="R101" s="10"/>
    </row>
    <row r="102" spans="1:18" ht="15">
      <c r="A102" s="10"/>
      <c r="H102" s="10"/>
      <c r="I102" s="10"/>
      <c r="J102" s="10"/>
      <c r="K102" s="10"/>
      <c r="L102" s="10"/>
      <c r="M102" s="10"/>
      <c r="N102" s="10"/>
      <c r="R102" s="10"/>
    </row>
    <row r="103" spans="1:18" ht="15">
      <c r="A103" s="10"/>
      <c r="H103" s="10"/>
      <c r="I103" s="10"/>
      <c r="J103" s="10"/>
      <c r="K103" s="10"/>
      <c r="L103" s="10"/>
      <c r="M103" s="10"/>
      <c r="N103" s="10"/>
      <c r="R103" s="10"/>
    </row>
    <row r="104" spans="1:18" ht="15">
      <c r="A104" s="10"/>
      <c r="H104" s="10"/>
      <c r="I104" s="10"/>
      <c r="J104" s="10"/>
      <c r="K104" s="10"/>
      <c r="L104" s="10"/>
      <c r="M104" s="10"/>
      <c r="N104" s="10"/>
      <c r="R104" s="10"/>
    </row>
    <row r="105" spans="1:18" ht="15">
      <c r="A105" s="10"/>
      <c r="H105" s="10"/>
      <c r="I105" s="10"/>
      <c r="J105" s="10"/>
      <c r="K105" s="10"/>
      <c r="L105" s="10"/>
      <c r="M105" s="10"/>
      <c r="N105" s="10"/>
      <c r="R105" s="10"/>
    </row>
    <row r="106" spans="1:18" ht="15">
      <c r="A106" s="10"/>
      <c r="H106" s="10"/>
      <c r="I106" s="10"/>
      <c r="J106" s="10"/>
      <c r="K106" s="10"/>
      <c r="L106" s="10"/>
      <c r="M106" s="10"/>
      <c r="N106" s="10"/>
      <c r="R106" s="10"/>
    </row>
    <row r="107" spans="1:18" ht="15">
      <c r="A107" s="10"/>
      <c r="H107" s="10"/>
      <c r="I107" s="10"/>
      <c r="J107" s="10"/>
      <c r="K107" s="10"/>
      <c r="L107" s="10"/>
      <c r="M107" s="10"/>
      <c r="N107" s="10"/>
      <c r="R107" s="10"/>
    </row>
    <row r="108" spans="1:18" ht="15">
      <c r="A108" s="10"/>
      <c r="H108" s="10"/>
      <c r="I108" s="10"/>
      <c r="J108" s="10"/>
      <c r="K108" s="10"/>
      <c r="L108" s="10"/>
      <c r="M108" s="10"/>
      <c r="N108" s="10"/>
      <c r="R108" s="10"/>
    </row>
    <row r="109" spans="1:18" ht="15">
      <c r="A109" s="10"/>
      <c r="H109" s="10"/>
      <c r="I109" s="10"/>
      <c r="J109" s="10"/>
      <c r="K109" s="10"/>
      <c r="L109" s="10"/>
      <c r="M109" s="10"/>
      <c r="N109" s="10"/>
      <c r="R109" s="10"/>
    </row>
    <row r="110" spans="1:18" ht="15">
      <c r="A110" s="10"/>
      <c r="H110" s="10"/>
      <c r="I110" s="10"/>
      <c r="J110" s="10"/>
      <c r="K110" s="10"/>
      <c r="L110" s="10"/>
      <c r="M110" s="10"/>
      <c r="N110" s="10"/>
      <c r="R110" s="10"/>
    </row>
    <row r="111" spans="1:18" ht="15">
      <c r="A111" s="10"/>
      <c r="H111" s="10"/>
      <c r="I111" s="10"/>
      <c r="J111" s="10"/>
      <c r="K111" s="10"/>
      <c r="L111" s="10"/>
      <c r="M111" s="10"/>
      <c r="N111" s="10"/>
      <c r="R111" s="10"/>
    </row>
    <row r="112" spans="1:18" ht="15">
      <c r="A112" s="10"/>
      <c r="H112" s="10"/>
      <c r="I112" s="10"/>
      <c r="J112" s="10"/>
      <c r="K112" s="10"/>
      <c r="L112" s="10"/>
      <c r="M112" s="10"/>
      <c r="N112" s="10"/>
      <c r="R112" s="10"/>
    </row>
    <row r="113" spans="1:18" ht="15">
      <c r="A113" s="10"/>
      <c r="H113" s="10"/>
      <c r="I113" s="10"/>
      <c r="J113" s="10"/>
      <c r="K113" s="10"/>
      <c r="L113" s="10"/>
      <c r="M113" s="10"/>
      <c r="N113" s="10"/>
      <c r="R113" s="10"/>
    </row>
    <row r="114" spans="1:18" ht="15">
      <c r="A114" s="10"/>
      <c r="H114" s="10"/>
      <c r="I114" s="10"/>
      <c r="J114" s="10"/>
      <c r="K114" s="10"/>
      <c r="L114" s="10"/>
      <c r="M114" s="10"/>
      <c r="N114" s="10"/>
      <c r="R114" s="10"/>
    </row>
    <row r="115" spans="1:18" ht="15">
      <c r="A115" s="10"/>
      <c r="H115" s="10"/>
      <c r="I115" s="10"/>
      <c r="J115" s="10"/>
      <c r="K115" s="10"/>
      <c r="L115" s="10"/>
      <c r="M115" s="10"/>
      <c r="N115" s="10"/>
      <c r="R115" s="10"/>
    </row>
    <row r="116" spans="1:18" ht="15">
      <c r="A116" s="10"/>
      <c r="H116" s="10"/>
      <c r="I116" s="10"/>
      <c r="J116" s="10"/>
      <c r="K116" s="10"/>
      <c r="L116" s="10"/>
      <c r="M116" s="10"/>
      <c r="N116" s="10"/>
      <c r="R116" s="10"/>
    </row>
    <row r="117" spans="1:18" ht="15">
      <c r="A117" s="10"/>
      <c r="H117" s="10"/>
      <c r="I117" s="10"/>
      <c r="J117" s="10"/>
      <c r="K117" s="10"/>
      <c r="L117" s="10"/>
      <c r="M117" s="10"/>
      <c r="N117" s="10"/>
      <c r="R117" s="10"/>
    </row>
    <row r="118" spans="1:18" ht="15">
      <c r="A118" s="10"/>
      <c r="H118" s="10"/>
      <c r="I118" s="10"/>
      <c r="J118" s="10"/>
      <c r="K118" s="10"/>
      <c r="L118" s="10"/>
      <c r="M118" s="10"/>
      <c r="N118" s="10"/>
      <c r="R118" s="10"/>
    </row>
    <row r="119" spans="1:18" ht="15">
      <c r="A119" s="10"/>
      <c r="H119" s="10"/>
      <c r="I119" s="10"/>
      <c r="J119" s="10"/>
      <c r="K119" s="10"/>
      <c r="L119" s="10"/>
      <c r="M119" s="10"/>
      <c r="N119" s="10"/>
      <c r="R119" s="10"/>
    </row>
    <row r="120" spans="1:18" ht="15">
      <c r="A120" s="10"/>
      <c r="H120" s="10"/>
      <c r="I120" s="10"/>
      <c r="J120" s="10"/>
      <c r="K120" s="10"/>
      <c r="L120" s="10"/>
      <c r="M120" s="10"/>
      <c r="N120" s="10"/>
      <c r="R120" s="10"/>
    </row>
    <row r="121" spans="1:18" ht="15">
      <c r="A121" s="10"/>
      <c r="H121" s="10"/>
      <c r="I121" s="10"/>
      <c r="J121" s="10"/>
      <c r="K121" s="10"/>
      <c r="L121" s="10"/>
      <c r="M121" s="10"/>
      <c r="N121" s="10"/>
      <c r="R121" s="10"/>
    </row>
    <row r="122" spans="1:18" ht="15">
      <c r="A122" s="10"/>
      <c r="H122" s="10"/>
      <c r="I122" s="10"/>
      <c r="J122" s="10"/>
      <c r="K122" s="10"/>
      <c r="L122" s="10"/>
      <c r="M122" s="10"/>
      <c r="N122" s="10"/>
      <c r="R122" s="10"/>
    </row>
    <row r="123" spans="1:18" ht="15">
      <c r="A123" s="10"/>
      <c r="H123" s="10"/>
      <c r="I123" s="10"/>
      <c r="J123" s="10"/>
      <c r="K123" s="10"/>
      <c r="L123" s="10"/>
      <c r="M123" s="10"/>
      <c r="N123" s="10"/>
      <c r="R123" s="10"/>
    </row>
    <row r="124" spans="1:18" ht="15">
      <c r="A124" s="10"/>
      <c r="H124" s="10"/>
      <c r="I124" s="10"/>
      <c r="J124" s="10"/>
      <c r="K124" s="10"/>
      <c r="L124" s="10"/>
      <c r="M124" s="10"/>
      <c r="N124" s="10"/>
      <c r="R124" s="10"/>
    </row>
    <row r="125" spans="1:18" ht="15">
      <c r="A125" s="10"/>
      <c r="H125" s="10"/>
      <c r="I125" s="10"/>
      <c r="J125" s="10"/>
      <c r="K125" s="10"/>
      <c r="L125" s="10"/>
      <c r="M125" s="10"/>
      <c r="N125" s="10"/>
      <c r="R125" s="10"/>
    </row>
    <row r="126" spans="1:18" ht="15">
      <c r="A126" s="10"/>
      <c r="H126" s="10"/>
      <c r="I126" s="10"/>
      <c r="J126" s="10"/>
      <c r="K126" s="10"/>
      <c r="L126" s="10"/>
      <c r="M126" s="10"/>
      <c r="N126" s="10"/>
      <c r="R126" s="10"/>
    </row>
    <row r="127" spans="1:18" ht="15">
      <c r="A127" s="10"/>
      <c r="H127" s="10"/>
      <c r="I127" s="10"/>
      <c r="J127" s="10"/>
      <c r="K127" s="10"/>
      <c r="L127" s="10"/>
      <c r="M127" s="10"/>
      <c r="N127" s="10"/>
      <c r="R127" s="10"/>
    </row>
    <row r="128" spans="1:18" ht="15">
      <c r="A128" s="10"/>
      <c r="H128" s="10"/>
      <c r="I128" s="10"/>
      <c r="J128" s="10"/>
      <c r="K128" s="10"/>
      <c r="L128" s="10"/>
      <c r="M128" s="10"/>
      <c r="N128" s="10"/>
      <c r="R128" s="10"/>
    </row>
    <row r="129" spans="1:18" ht="15">
      <c r="A129" s="10"/>
      <c r="H129" s="10"/>
      <c r="I129" s="10"/>
      <c r="J129" s="10"/>
      <c r="K129" s="10"/>
      <c r="L129" s="10"/>
      <c r="M129" s="10"/>
      <c r="N129" s="10"/>
      <c r="R129" s="10"/>
    </row>
    <row r="130" spans="1:18" ht="15">
      <c r="A130" s="10"/>
      <c r="H130" s="10"/>
      <c r="I130" s="10"/>
      <c r="J130" s="10"/>
      <c r="K130" s="10"/>
      <c r="L130" s="10"/>
      <c r="M130" s="10"/>
      <c r="N130" s="10"/>
      <c r="R130" s="10"/>
    </row>
    <row r="131" spans="1:18" ht="15">
      <c r="A131" s="10"/>
      <c r="H131" s="10"/>
      <c r="I131" s="10"/>
      <c r="J131" s="10"/>
      <c r="K131" s="10"/>
      <c r="L131" s="10"/>
      <c r="M131" s="10"/>
      <c r="N131" s="10"/>
      <c r="R131" s="10"/>
    </row>
    <row r="132" spans="1:18" ht="15">
      <c r="A132" s="10"/>
      <c r="H132" s="10"/>
      <c r="I132" s="10"/>
      <c r="J132" s="10"/>
      <c r="K132" s="10"/>
      <c r="L132" s="10"/>
      <c r="M132" s="10"/>
      <c r="N132" s="10"/>
      <c r="R132" s="10"/>
    </row>
    <row r="133" spans="1:18" ht="15">
      <c r="A133" s="10"/>
      <c r="H133" s="10"/>
      <c r="I133" s="10"/>
      <c r="J133" s="10"/>
      <c r="K133" s="10"/>
      <c r="L133" s="10"/>
      <c r="M133" s="10"/>
      <c r="N133" s="10"/>
      <c r="R133" s="10"/>
    </row>
    <row r="134" spans="1:18" ht="15">
      <c r="A134" s="10"/>
      <c r="H134" s="10"/>
      <c r="I134" s="10"/>
      <c r="J134" s="10"/>
      <c r="K134" s="10"/>
      <c r="L134" s="10"/>
      <c r="M134" s="10"/>
      <c r="N134" s="10"/>
      <c r="R134" s="10"/>
    </row>
    <row r="135" spans="1:18" ht="15">
      <c r="A135" s="10"/>
      <c r="H135" s="10"/>
      <c r="I135" s="10"/>
      <c r="J135" s="10"/>
      <c r="K135" s="10"/>
      <c r="L135" s="10"/>
      <c r="M135" s="10"/>
      <c r="N135" s="10"/>
      <c r="R135" s="10"/>
    </row>
    <row r="136" spans="1:18" ht="15">
      <c r="A136" s="10"/>
      <c r="H136" s="10"/>
      <c r="I136" s="10"/>
      <c r="J136" s="10"/>
      <c r="K136" s="10"/>
      <c r="L136" s="10"/>
      <c r="M136" s="10"/>
      <c r="N136" s="10"/>
      <c r="R136" s="10"/>
    </row>
    <row r="137" spans="1:18" ht="15">
      <c r="A137" s="10"/>
      <c r="H137" s="10"/>
      <c r="I137" s="10"/>
      <c r="J137" s="10"/>
      <c r="K137" s="10"/>
      <c r="L137" s="10"/>
      <c r="M137" s="10"/>
      <c r="N137" s="10"/>
      <c r="R137" s="10"/>
    </row>
    <row r="138" spans="1:18" ht="15">
      <c r="A138" s="10"/>
      <c r="H138" s="10"/>
      <c r="I138" s="10"/>
      <c r="J138" s="10"/>
      <c r="K138" s="10"/>
      <c r="L138" s="10"/>
      <c r="M138" s="10"/>
      <c r="N138" s="10"/>
      <c r="R138" s="10"/>
    </row>
    <row r="139" spans="1:18" ht="15">
      <c r="A139" s="10"/>
      <c r="H139" s="10"/>
      <c r="I139" s="10"/>
      <c r="J139" s="10"/>
      <c r="K139" s="10"/>
      <c r="L139" s="10"/>
      <c r="M139" s="10"/>
      <c r="N139" s="10"/>
      <c r="R139" s="10"/>
    </row>
    <row r="140" spans="1:18" ht="15">
      <c r="A140" s="10"/>
      <c r="H140" s="10"/>
      <c r="I140" s="10"/>
      <c r="J140" s="10"/>
      <c r="K140" s="10"/>
      <c r="L140" s="10"/>
      <c r="M140" s="10"/>
      <c r="N140" s="10"/>
      <c r="R140" s="10"/>
    </row>
    <row r="141" spans="1:18" ht="15">
      <c r="A141" s="10"/>
      <c r="H141" s="10"/>
      <c r="I141" s="10"/>
      <c r="J141" s="10"/>
      <c r="K141" s="10"/>
      <c r="L141" s="10"/>
      <c r="M141" s="10"/>
      <c r="N141" s="10"/>
      <c r="R141" s="10"/>
    </row>
    <row r="142" spans="1:18" ht="15">
      <c r="A142" s="10"/>
      <c r="H142" s="10"/>
      <c r="I142" s="10"/>
      <c r="J142" s="10"/>
      <c r="K142" s="10"/>
      <c r="L142" s="10"/>
      <c r="M142" s="10"/>
      <c r="N142" s="10"/>
      <c r="R142" s="10"/>
    </row>
    <row r="143" spans="1:18" ht="15">
      <c r="A143" s="10"/>
      <c r="H143" s="10"/>
      <c r="I143" s="10"/>
      <c r="J143" s="10"/>
      <c r="K143" s="10"/>
      <c r="L143" s="10"/>
      <c r="M143" s="10"/>
      <c r="N143" s="10"/>
      <c r="R143" s="10"/>
    </row>
    <row r="144" spans="1:18" ht="15">
      <c r="A144" s="10"/>
      <c r="H144" s="10"/>
      <c r="I144" s="10"/>
      <c r="J144" s="10"/>
      <c r="K144" s="10"/>
      <c r="L144" s="10"/>
      <c r="M144" s="10"/>
      <c r="N144" s="10"/>
      <c r="R144" s="10"/>
    </row>
    <row r="145" spans="1:18" ht="15">
      <c r="A145" s="10"/>
      <c r="H145" s="10"/>
      <c r="I145" s="10"/>
      <c r="J145" s="10"/>
      <c r="K145" s="10"/>
      <c r="L145" s="10"/>
      <c r="M145" s="10"/>
      <c r="N145" s="10"/>
      <c r="R145" s="10"/>
    </row>
    <row r="146" spans="1:18" ht="15">
      <c r="A146" s="10"/>
      <c r="H146" s="10"/>
      <c r="I146" s="10"/>
      <c r="J146" s="10"/>
      <c r="K146" s="10"/>
      <c r="L146" s="10"/>
      <c r="M146" s="10"/>
      <c r="N146" s="10"/>
      <c r="R146" s="10"/>
    </row>
    <row r="147" spans="1:18" ht="15">
      <c r="A147" s="10"/>
      <c r="H147" s="10"/>
      <c r="I147" s="10"/>
      <c r="J147" s="10"/>
      <c r="K147" s="10"/>
      <c r="L147" s="10"/>
      <c r="M147" s="10"/>
      <c r="N147" s="10"/>
      <c r="R147" s="10"/>
    </row>
    <row r="148" spans="1:18" ht="15">
      <c r="A148" s="10"/>
      <c r="H148" s="10"/>
      <c r="I148" s="10"/>
      <c r="J148" s="10"/>
      <c r="K148" s="10"/>
      <c r="L148" s="10"/>
      <c r="M148" s="10"/>
      <c r="N148" s="10"/>
      <c r="R148" s="10"/>
    </row>
    <row r="149" spans="1:18" ht="15">
      <c r="A149" s="10"/>
      <c r="H149" s="10"/>
      <c r="I149" s="10"/>
      <c r="J149" s="10"/>
      <c r="K149" s="10"/>
      <c r="L149" s="10"/>
      <c r="M149" s="10"/>
      <c r="N149" s="10"/>
      <c r="R149" s="10"/>
    </row>
    <row r="150" spans="1:18" ht="15">
      <c r="A150" s="10"/>
      <c r="H150" s="10"/>
      <c r="I150" s="10"/>
      <c r="J150" s="10"/>
      <c r="K150" s="10"/>
      <c r="L150" s="10"/>
      <c r="M150" s="10"/>
      <c r="N150" s="10"/>
      <c r="R150" s="10"/>
    </row>
    <row r="151" spans="1:18" ht="15">
      <c r="A151" s="10"/>
      <c r="H151" s="10"/>
      <c r="I151" s="10"/>
      <c r="J151" s="10"/>
      <c r="K151" s="10"/>
      <c r="L151" s="10"/>
      <c r="M151" s="10"/>
      <c r="N151" s="10"/>
      <c r="R151" s="10"/>
    </row>
    <row r="152" spans="1:18" ht="15">
      <c r="A152" s="10"/>
      <c r="H152" s="10"/>
      <c r="I152" s="10"/>
      <c r="J152" s="10"/>
      <c r="K152" s="10"/>
      <c r="L152" s="10"/>
      <c r="M152" s="10"/>
      <c r="N152" s="10"/>
      <c r="R152" s="10"/>
    </row>
    <row r="153" spans="1:18" ht="15">
      <c r="A153" s="10"/>
      <c r="H153" s="10"/>
      <c r="I153" s="10"/>
      <c r="J153" s="10"/>
      <c r="K153" s="10"/>
      <c r="L153" s="10"/>
      <c r="M153" s="10"/>
      <c r="N153" s="10"/>
      <c r="R153" s="10"/>
    </row>
    <row r="154" spans="1:18" ht="15">
      <c r="A154" s="10"/>
      <c r="H154" s="10"/>
      <c r="I154" s="10"/>
      <c r="J154" s="10"/>
      <c r="K154" s="10"/>
      <c r="L154" s="10"/>
      <c r="M154" s="10"/>
      <c r="N154" s="10"/>
      <c r="R154" s="10"/>
    </row>
    <row r="155" spans="1:18" ht="15">
      <c r="A155" s="10"/>
      <c r="H155" s="10"/>
      <c r="I155" s="10"/>
      <c r="J155" s="10"/>
      <c r="K155" s="10"/>
      <c r="L155" s="10"/>
      <c r="M155" s="10"/>
      <c r="N155" s="10"/>
      <c r="R155" s="10"/>
    </row>
    <row r="156" spans="1:18" ht="15">
      <c r="A156" s="10"/>
      <c r="H156" s="10"/>
      <c r="I156" s="10"/>
      <c r="J156" s="10"/>
      <c r="K156" s="10"/>
      <c r="L156" s="10"/>
      <c r="M156" s="10"/>
      <c r="N156" s="10"/>
      <c r="R156" s="10"/>
    </row>
    <row r="157" spans="1:18" ht="15">
      <c r="A157" s="10"/>
      <c r="H157" s="10"/>
      <c r="I157" s="10"/>
      <c r="J157" s="10"/>
      <c r="K157" s="10"/>
      <c r="L157" s="10"/>
      <c r="M157" s="10"/>
      <c r="N157" s="10"/>
      <c r="R157" s="10"/>
    </row>
    <row r="158" spans="1:18" ht="15">
      <c r="A158" s="10"/>
      <c r="H158" s="10"/>
      <c r="I158" s="10"/>
      <c r="J158" s="10"/>
      <c r="K158" s="10"/>
      <c r="L158" s="10"/>
      <c r="M158" s="10"/>
      <c r="N158" s="10"/>
      <c r="R158" s="10"/>
    </row>
    <row r="159" spans="1:18" ht="15">
      <c r="A159" s="10"/>
      <c r="H159" s="10"/>
      <c r="I159" s="10"/>
      <c r="J159" s="10"/>
      <c r="K159" s="10"/>
      <c r="L159" s="10"/>
      <c r="M159" s="10"/>
      <c r="N159" s="10"/>
      <c r="R159" s="10"/>
    </row>
    <row r="160" spans="1:18" ht="15">
      <c r="A160" s="10"/>
      <c r="H160" s="10"/>
      <c r="I160" s="10"/>
      <c r="J160" s="10"/>
      <c r="K160" s="10"/>
      <c r="L160" s="10"/>
      <c r="M160" s="10"/>
      <c r="N160" s="10"/>
      <c r="R160" s="10"/>
    </row>
    <row r="161" spans="1:18" ht="15">
      <c r="A161" s="10"/>
      <c r="H161" s="10"/>
      <c r="I161" s="10"/>
      <c r="J161" s="10"/>
      <c r="K161" s="10"/>
      <c r="L161" s="10"/>
      <c r="M161" s="10"/>
      <c r="N161" s="10"/>
      <c r="R161" s="10"/>
    </row>
    <row r="162" spans="1:18" ht="15">
      <c r="A162" s="10"/>
      <c r="H162" s="10"/>
      <c r="I162" s="10"/>
      <c r="J162" s="10"/>
      <c r="K162" s="10"/>
      <c r="L162" s="10"/>
      <c r="M162" s="10"/>
      <c r="N162" s="10"/>
      <c r="R162" s="10"/>
    </row>
    <row r="163" spans="1:18" ht="15">
      <c r="A163" s="10"/>
      <c r="H163" s="10"/>
      <c r="I163" s="10"/>
      <c r="J163" s="10"/>
      <c r="K163" s="10"/>
      <c r="L163" s="10"/>
      <c r="M163" s="10"/>
      <c r="N163" s="10"/>
      <c r="R163" s="10"/>
    </row>
    <row r="164" spans="1:18" ht="15">
      <c r="A164" s="10"/>
      <c r="H164" s="10"/>
      <c r="I164" s="10"/>
      <c r="J164" s="10"/>
      <c r="K164" s="10"/>
      <c r="L164" s="10"/>
      <c r="M164" s="10"/>
      <c r="N164" s="10"/>
      <c r="R164" s="10"/>
    </row>
    <row r="165" spans="1:18" ht="15">
      <c r="A165" s="10"/>
      <c r="H165" s="10"/>
      <c r="I165" s="10"/>
      <c r="J165" s="10"/>
      <c r="K165" s="10"/>
      <c r="L165" s="10"/>
      <c r="M165" s="10"/>
      <c r="N165" s="10"/>
      <c r="R165" s="10"/>
    </row>
    <row r="166" spans="1:18" ht="15">
      <c r="A166" s="10"/>
      <c r="H166" s="10"/>
      <c r="I166" s="10"/>
      <c r="J166" s="10"/>
      <c r="K166" s="10"/>
      <c r="L166" s="10"/>
      <c r="M166" s="10"/>
      <c r="N166" s="10"/>
      <c r="R166" s="10"/>
    </row>
    <row r="167" spans="1:18" ht="15">
      <c r="A167" s="10"/>
      <c r="H167" s="10"/>
      <c r="I167" s="10"/>
      <c r="J167" s="10"/>
      <c r="K167" s="10"/>
      <c r="L167" s="10"/>
      <c r="M167" s="10"/>
      <c r="N167" s="10"/>
      <c r="R167" s="10"/>
    </row>
    <row r="168" spans="1:18" ht="15">
      <c r="A168" s="10"/>
      <c r="H168" s="10"/>
      <c r="I168" s="10"/>
      <c r="J168" s="10"/>
      <c r="K168" s="10"/>
      <c r="L168" s="10"/>
      <c r="M168" s="10"/>
      <c r="N168" s="10"/>
      <c r="R168" s="10"/>
    </row>
    <row r="169" spans="1:18" ht="15">
      <c r="A169" s="10"/>
      <c r="H169" s="10"/>
      <c r="I169" s="10"/>
      <c r="J169" s="10"/>
      <c r="K169" s="10"/>
      <c r="L169" s="10"/>
      <c r="M169" s="10"/>
      <c r="N169" s="10"/>
      <c r="R169" s="10"/>
    </row>
    <row r="170" spans="1:18" ht="15">
      <c r="A170" s="10"/>
      <c r="H170" s="10"/>
      <c r="I170" s="10"/>
      <c r="J170" s="10"/>
      <c r="K170" s="10"/>
      <c r="L170" s="10"/>
      <c r="M170" s="10"/>
      <c r="N170" s="10"/>
      <c r="R170" s="10"/>
    </row>
    <row r="171" spans="1:18" ht="15">
      <c r="A171" s="10"/>
      <c r="H171" s="10"/>
      <c r="I171" s="10"/>
      <c r="J171" s="10"/>
      <c r="K171" s="10"/>
      <c r="L171" s="10"/>
      <c r="M171" s="10"/>
      <c r="N171" s="10"/>
      <c r="R171" s="10"/>
    </row>
    <row r="172" spans="1:18" ht="15">
      <c r="A172" s="10"/>
      <c r="H172" s="10"/>
      <c r="I172" s="10"/>
      <c r="J172" s="10"/>
      <c r="K172" s="10"/>
      <c r="L172" s="10"/>
      <c r="M172" s="10"/>
      <c r="N172" s="10"/>
      <c r="R172" s="10"/>
    </row>
    <row r="173" spans="1:18" ht="15">
      <c r="A173" s="10"/>
      <c r="H173" s="10"/>
      <c r="I173" s="10"/>
      <c r="J173" s="10"/>
      <c r="K173" s="10"/>
      <c r="L173" s="10"/>
      <c r="M173" s="10"/>
      <c r="N173" s="10"/>
      <c r="R173" s="10"/>
    </row>
    <row r="174" spans="1:18" ht="15">
      <c r="A174" s="10"/>
      <c r="H174" s="10"/>
      <c r="I174" s="10"/>
      <c r="J174" s="10"/>
      <c r="K174" s="10"/>
      <c r="L174" s="10"/>
      <c r="M174" s="10"/>
      <c r="N174" s="10"/>
      <c r="R174" s="10"/>
    </row>
    <row r="175" spans="1:18" ht="15">
      <c r="A175" s="10"/>
      <c r="H175" s="10"/>
      <c r="I175" s="10"/>
      <c r="J175" s="10"/>
      <c r="K175" s="10"/>
      <c r="L175" s="10"/>
      <c r="M175" s="10"/>
      <c r="N175" s="10"/>
      <c r="R175" s="10"/>
    </row>
    <row r="176" spans="1:18" ht="15">
      <c r="A176" s="10"/>
      <c r="H176" s="10"/>
      <c r="I176" s="10"/>
      <c r="J176" s="10"/>
      <c r="K176" s="10"/>
      <c r="L176" s="10"/>
      <c r="M176" s="10"/>
      <c r="N176" s="10"/>
      <c r="R176" s="10"/>
    </row>
    <row r="177" spans="1:18" ht="15">
      <c r="A177" s="10"/>
      <c r="H177" s="10"/>
      <c r="I177" s="10"/>
      <c r="J177" s="10"/>
      <c r="K177" s="10"/>
      <c r="L177" s="10"/>
      <c r="M177" s="10"/>
      <c r="N177" s="10"/>
      <c r="R177" s="10"/>
    </row>
    <row r="178" spans="1:18" ht="15">
      <c r="A178" s="10"/>
      <c r="H178" s="10"/>
      <c r="I178" s="10"/>
      <c r="J178" s="10"/>
      <c r="K178" s="10"/>
      <c r="L178" s="10"/>
      <c r="M178" s="10"/>
      <c r="N178" s="10"/>
      <c r="R178" s="10"/>
    </row>
    <row r="179" spans="1:18" ht="15">
      <c r="A179" s="10"/>
      <c r="H179" s="10"/>
      <c r="I179" s="10"/>
      <c r="J179" s="10"/>
      <c r="K179" s="10"/>
      <c r="L179" s="10"/>
      <c r="M179" s="10"/>
      <c r="N179" s="10"/>
      <c r="R179" s="10"/>
    </row>
    <row r="180" spans="1:18" ht="15">
      <c r="A180" s="10"/>
      <c r="H180" s="10"/>
      <c r="I180" s="10"/>
      <c r="J180" s="10"/>
      <c r="K180" s="10"/>
      <c r="L180" s="10"/>
      <c r="M180" s="10"/>
      <c r="N180" s="10"/>
      <c r="R180" s="10"/>
    </row>
    <row r="181" spans="1:18" ht="15">
      <c r="A181" s="10"/>
      <c r="H181" s="10"/>
      <c r="I181" s="10"/>
      <c r="J181" s="10"/>
      <c r="K181" s="10"/>
      <c r="L181" s="10"/>
      <c r="M181" s="10"/>
      <c r="N181" s="10"/>
      <c r="R181" s="10"/>
    </row>
    <row r="182" spans="1:18" ht="15">
      <c r="A182" s="10"/>
      <c r="H182" s="10"/>
      <c r="I182" s="10"/>
      <c r="J182" s="10"/>
      <c r="K182" s="10"/>
      <c r="L182" s="10"/>
      <c r="M182" s="10"/>
      <c r="N182" s="10"/>
      <c r="R182" s="10"/>
    </row>
    <row r="183" spans="1:18" ht="15">
      <c r="A183" s="10"/>
      <c r="H183" s="10"/>
      <c r="I183" s="10"/>
      <c r="J183" s="10"/>
      <c r="K183" s="10"/>
      <c r="L183" s="10"/>
      <c r="M183" s="10"/>
      <c r="N183" s="10"/>
      <c r="R183" s="10"/>
    </row>
    <row r="184" spans="1:18" ht="15">
      <c r="A184" s="10"/>
      <c r="H184" s="10"/>
      <c r="I184" s="10"/>
      <c r="J184" s="10"/>
      <c r="K184" s="10"/>
      <c r="L184" s="10"/>
      <c r="M184" s="10"/>
      <c r="N184" s="10"/>
      <c r="R184" s="10"/>
    </row>
    <row r="185" spans="1:18" ht="15">
      <c r="A185" s="10"/>
      <c r="H185" s="10"/>
      <c r="I185" s="10"/>
      <c r="J185" s="10"/>
      <c r="K185" s="10"/>
      <c r="L185" s="10"/>
      <c r="M185" s="10"/>
      <c r="N185" s="10"/>
      <c r="R185" s="10"/>
    </row>
    <row r="186" spans="1:18" ht="15">
      <c r="A186" s="10"/>
      <c r="H186" s="10"/>
      <c r="I186" s="10"/>
      <c r="J186" s="10"/>
      <c r="K186" s="10"/>
      <c r="L186" s="10"/>
      <c r="M186" s="10"/>
      <c r="N186" s="10"/>
      <c r="R186" s="10"/>
    </row>
    <row r="187" spans="1:18" ht="15">
      <c r="A187" s="10"/>
      <c r="H187" s="10"/>
      <c r="I187" s="10"/>
      <c r="J187" s="10"/>
      <c r="K187" s="10"/>
      <c r="L187" s="10"/>
      <c r="M187" s="10"/>
      <c r="N187" s="10"/>
      <c r="R187" s="10"/>
    </row>
    <row r="188" spans="1:18" ht="15">
      <c r="A188" s="10"/>
      <c r="H188" s="10"/>
      <c r="I188" s="10"/>
      <c r="J188" s="10"/>
      <c r="K188" s="10"/>
      <c r="L188" s="10"/>
      <c r="M188" s="10"/>
      <c r="N188" s="10"/>
      <c r="R188" s="10"/>
    </row>
    <row r="189" spans="1:18" ht="15">
      <c r="A189" s="10"/>
      <c r="H189" s="10"/>
      <c r="I189" s="10"/>
      <c r="J189" s="10"/>
      <c r="K189" s="10"/>
      <c r="L189" s="10"/>
      <c r="M189" s="10"/>
      <c r="N189" s="10"/>
      <c r="R189" s="10"/>
    </row>
    <row r="190" spans="1:18" ht="15">
      <c r="A190" s="10"/>
      <c r="H190" s="10"/>
      <c r="I190" s="10"/>
      <c r="J190" s="10"/>
      <c r="K190" s="10"/>
      <c r="L190" s="10"/>
      <c r="M190" s="10"/>
      <c r="N190" s="10"/>
      <c r="R190" s="10"/>
    </row>
    <row r="191" spans="1:18" ht="15">
      <c r="A191" s="10"/>
      <c r="H191" s="10"/>
      <c r="I191" s="10"/>
      <c r="J191" s="10"/>
      <c r="K191" s="10"/>
      <c r="L191" s="10"/>
      <c r="M191" s="10"/>
      <c r="N191" s="10"/>
      <c r="R191" s="10"/>
    </row>
    <row r="192" spans="1:18" ht="15">
      <c r="A192" s="10"/>
      <c r="H192" s="10"/>
      <c r="I192" s="10"/>
      <c r="J192" s="10"/>
      <c r="K192" s="10"/>
      <c r="L192" s="10"/>
      <c r="M192" s="10"/>
      <c r="N192" s="10"/>
      <c r="R192" s="10"/>
    </row>
    <row r="193" spans="1:18" ht="15">
      <c r="A193" s="10"/>
      <c r="H193" s="10"/>
      <c r="I193" s="10"/>
      <c r="J193" s="10"/>
      <c r="K193" s="10"/>
      <c r="L193" s="10"/>
      <c r="M193" s="10"/>
      <c r="N193" s="10"/>
      <c r="R193" s="10"/>
    </row>
    <row r="194" spans="1:18" ht="15">
      <c r="A194" s="10"/>
      <c r="H194" s="10"/>
      <c r="I194" s="10"/>
      <c r="J194" s="10"/>
      <c r="K194" s="10"/>
      <c r="L194" s="10"/>
      <c r="M194" s="10"/>
      <c r="N194" s="10"/>
      <c r="R194" s="10"/>
    </row>
    <row r="195" spans="1:18" ht="15">
      <c r="A195" s="10"/>
      <c r="H195" s="10"/>
      <c r="I195" s="10"/>
      <c r="J195" s="10"/>
      <c r="K195" s="10"/>
      <c r="L195" s="10"/>
      <c r="M195" s="10"/>
      <c r="N195" s="10"/>
      <c r="R195" s="10"/>
    </row>
    <row r="196" spans="1:18" ht="15">
      <c r="A196" s="10"/>
      <c r="H196" s="10"/>
      <c r="I196" s="10"/>
      <c r="J196" s="10"/>
      <c r="K196" s="10"/>
      <c r="L196" s="10"/>
      <c r="M196" s="10"/>
      <c r="N196" s="10"/>
      <c r="R196" s="10"/>
    </row>
    <row r="197" spans="1:18" ht="15">
      <c r="A197" s="10"/>
      <c r="H197" s="10"/>
      <c r="I197" s="10"/>
      <c r="J197" s="10"/>
      <c r="K197" s="10"/>
      <c r="L197" s="10"/>
      <c r="M197" s="10"/>
      <c r="N197" s="10"/>
      <c r="R197" s="10"/>
    </row>
    <row r="198" spans="1:18" ht="15">
      <c r="A198" s="10"/>
      <c r="H198" s="10"/>
      <c r="I198" s="10"/>
      <c r="J198" s="10"/>
      <c r="K198" s="10"/>
      <c r="L198" s="10"/>
      <c r="M198" s="10"/>
      <c r="N198" s="10"/>
      <c r="R198" s="10"/>
    </row>
    <row r="199" spans="1:18" ht="15">
      <c r="A199" s="10"/>
      <c r="H199" s="10"/>
      <c r="I199" s="10"/>
      <c r="J199" s="10"/>
      <c r="K199" s="10"/>
      <c r="L199" s="10"/>
      <c r="M199" s="10"/>
      <c r="N199" s="10"/>
      <c r="R199" s="10"/>
    </row>
    <row r="200" spans="1:18" ht="15">
      <c r="A200" s="10"/>
      <c r="H200" s="10"/>
      <c r="I200" s="10"/>
      <c r="J200" s="10"/>
      <c r="K200" s="10"/>
      <c r="L200" s="10"/>
      <c r="M200" s="10"/>
      <c r="N200" s="10"/>
      <c r="R200" s="10"/>
    </row>
    <row r="201" spans="1:18" ht="15">
      <c r="A201" s="10"/>
      <c r="H201" s="10"/>
      <c r="I201" s="10"/>
      <c r="J201" s="10"/>
      <c r="K201" s="10"/>
      <c r="L201" s="10"/>
      <c r="M201" s="10"/>
      <c r="N201" s="10"/>
      <c r="R201" s="10"/>
    </row>
    <row r="202" spans="1:18" ht="15">
      <c r="A202" s="10"/>
      <c r="H202" s="10"/>
      <c r="I202" s="10"/>
      <c r="J202" s="10"/>
      <c r="K202" s="10"/>
      <c r="L202" s="10"/>
      <c r="M202" s="10"/>
      <c r="N202" s="10"/>
      <c r="R202" s="10"/>
    </row>
    <row r="203" spans="1:18" ht="15">
      <c r="A203" s="10"/>
      <c r="H203" s="10"/>
      <c r="I203" s="10"/>
      <c r="J203" s="10"/>
      <c r="K203" s="10"/>
      <c r="L203" s="10"/>
      <c r="M203" s="10"/>
      <c r="N203" s="10"/>
      <c r="R203" s="10"/>
    </row>
    <row r="204" spans="1:18" ht="15">
      <c r="A204" s="10"/>
      <c r="H204" s="10"/>
      <c r="I204" s="10"/>
      <c r="J204" s="10"/>
      <c r="K204" s="10"/>
      <c r="L204" s="10"/>
      <c r="M204" s="10"/>
      <c r="N204" s="10"/>
      <c r="R204" s="10"/>
    </row>
    <row r="205" spans="1:18" ht="15">
      <c r="A205" s="10"/>
      <c r="H205" s="10"/>
      <c r="I205" s="10"/>
      <c r="J205" s="10"/>
      <c r="K205" s="10"/>
      <c r="L205" s="10"/>
      <c r="M205" s="10"/>
      <c r="N205" s="10"/>
      <c r="R205" s="10"/>
    </row>
    <row r="206" spans="1:18" ht="15">
      <c r="A206" s="10"/>
      <c r="H206" s="10"/>
      <c r="I206" s="10"/>
      <c r="J206" s="10"/>
      <c r="K206" s="10"/>
      <c r="L206" s="10"/>
      <c r="M206" s="10"/>
      <c r="N206" s="10"/>
      <c r="R206" s="10"/>
    </row>
    <row r="207" spans="1:18" ht="15">
      <c r="A207" s="10"/>
      <c r="H207" s="10"/>
      <c r="I207" s="10"/>
      <c r="J207" s="10"/>
      <c r="K207" s="10"/>
      <c r="L207" s="10"/>
      <c r="M207" s="10"/>
      <c r="N207" s="10"/>
      <c r="R207" s="10"/>
    </row>
    <row r="208" spans="1:18" ht="15">
      <c r="A208" s="10"/>
      <c r="H208" s="10"/>
      <c r="I208" s="10"/>
      <c r="J208" s="10"/>
      <c r="K208" s="10"/>
      <c r="L208" s="10"/>
      <c r="M208" s="10"/>
      <c r="N208" s="10"/>
      <c r="R208" s="10"/>
    </row>
    <row r="209" spans="1:18" ht="15">
      <c r="A209" s="10"/>
      <c r="H209" s="10"/>
      <c r="I209" s="10"/>
      <c r="J209" s="10"/>
      <c r="K209" s="10"/>
      <c r="L209" s="10"/>
      <c r="M209" s="10"/>
      <c r="N209" s="10"/>
      <c r="R209" s="10"/>
    </row>
    <row r="210" spans="1:18" ht="15">
      <c r="A210" s="10"/>
      <c r="H210" s="10"/>
      <c r="I210" s="10"/>
      <c r="J210" s="10"/>
      <c r="K210" s="10"/>
      <c r="L210" s="10"/>
      <c r="M210" s="10"/>
      <c r="N210" s="10"/>
      <c r="R210" s="10"/>
    </row>
    <row r="211" spans="1:18" ht="15">
      <c r="A211" s="10"/>
      <c r="H211" s="10"/>
      <c r="I211" s="10"/>
      <c r="J211" s="10"/>
      <c r="K211" s="10"/>
      <c r="L211" s="10"/>
      <c r="M211" s="10"/>
      <c r="N211" s="10"/>
      <c r="R211" s="10"/>
    </row>
    <row r="212" spans="1:18" ht="15">
      <c r="A212" s="10"/>
      <c r="H212" s="10"/>
      <c r="I212" s="10"/>
      <c r="J212" s="10"/>
      <c r="K212" s="10"/>
      <c r="L212" s="10"/>
      <c r="M212" s="10"/>
      <c r="N212" s="10"/>
      <c r="R212" s="10"/>
    </row>
    <row r="213" spans="1:18" ht="15">
      <c r="A213" s="10"/>
      <c r="H213" s="10"/>
      <c r="I213" s="10"/>
      <c r="J213" s="10"/>
      <c r="K213" s="10"/>
      <c r="L213" s="10"/>
      <c r="M213" s="10"/>
      <c r="N213" s="10"/>
      <c r="R213" s="10"/>
    </row>
    <row r="214" spans="1:18" ht="15">
      <c r="A214" s="10"/>
      <c r="H214" s="10"/>
      <c r="I214" s="10"/>
      <c r="J214" s="10"/>
      <c r="K214" s="10"/>
      <c r="L214" s="10"/>
      <c r="M214" s="10"/>
      <c r="N214" s="10"/>
      <c r="R214" s="10"/>
    </row>
    <row r="215" spans="1:18" ht="15">
      <c r="A215" s="10"/>
      <c r="H215" s="10"/>
      <c r="I215" s="10"/>
      <c r="J215" s="10"/>
      <c r="K215" s="10"/>
      <c r="L215" s="10"/>
      <c r="M215" s="10"/>
      <c r="N215" s="10"/>
      <c r="R215" s="10"/>
    </row>
    <row r="216" spans="1:18" ht="15">
      <c r="A216" s="10"/>
      <c r="H216" s="10"/>
      <c r="I216" s="10"/>
      <c r="J216" s="10"/>
      <c r="K216" s="10"/>
      <c r="L216" s="10"/>
      <c r="M216" s="10"/>
      <c r="N216" s="10"/>
      <c r="R216" s="10"/>
    </row>
    <row r="217" spans="1:18" ht="15">
      <c r="A217" s="10"/>
      <c r="H217" s="10"/>
      <c r="I217" s="10"/>
      <c r="J217" s="10"/>
      <c r="K217" s="10"/>
      <c r="L217" s="10"/>
      <c r="M217" s="10"/>
      <c r="N217" s="10"/>
      <c r="R217" s="10"/>
    </row>
    <row r="218" spans="1:18" ht="15">
      <c r="A218" s="10"/>
      <c r="H218" s="10"/>
      <c r="I218" s="10"/>
      <c r="J218" s="10"/>
      <c r="K218" s="10"/>
      <c r="L218" s="10"/>
      <c r="M218" s="10"/>
      <c r="N218" s="10"/>
      <c r="R218" s="10"/>
    </row>
    <row r="219" spans="1:18" ht="15">
      <c r="A219" s="10"/>
      <c r="H219" s="10"/>
      <c r="I219" s="10"/>
      <c r="J219" s="10"/>
      <c r="K219" s="10"/>
      <c r="L219" s="10"/>
      <c r="M219" s="10"/>
      <c r="N219" s="10"/>
      <c r="R219" s="10"/>
    </row>
    <row r="220" spans="1:18" ht="15">
      <c r="A220" s="10"/>
      <c r="H220" s="10"/>
      <c r="I220" s="10"/>
      <c r="J220" s="10"/>
      <c r="K220" s="10"/>
      <c r="L220" s="10"/>
      <c r="M220" s="10"/>
      <c r="N220" s="10"/>
      <c r="R220" s="10"/>
    </row>
    <row r="221" spans="1:18" ht="15">
      <c r="A221" s="10"/>
      <c r="H221" s="10"/>
      <c r="I221" s="10"/>
      <c r="J221" s="10"/>
      <c r="K221" s="10"/>
      <c r="L221" s="10"/>
      <c r="M221" s="10"/>
      <c r="N221" s="10"/>
      <c r="R221" s="10"/>
    </row>
    <row r="222" spans="1:18" ht="15">
      <c r="A222" s="10"/>
      <c r="H222" s="10"/>
      <c r="I222" s="10"/>
      <c r="J222" s="10"/>
      <c r="K222" s="10"/>
      <c r="L222" s="10"/>
      <c r="M222" s="10"/>
      <c r="N222" s="10"/>
      <c r="R222" s="10"/>
    </row>
    <row r="223" spans="1:18" ht="15">
      <c r="A223" s="10"/>
      <c r="H223" s="10"/>
      <c r="I223" s="10"/>
      <c r="J223" s="10"/>
      <c r="K223" s="10"/>
      <c r="L223" s="10"/>
      <c r="M223" s="10"/>
      <c r="N223" s="10"/>
      <c r="R223" s="10"/>
    </row>
    <row r="224" spans="1:18" ht="15">
      <c r="A224" s="10"/>
      <c r="H224" s="10"/>
      <c r="I224" s="10"/>
      <c r="J224" s="10"/>
      <c r="K224" s="10"/>
      <c r="L224" s="10"/>
      <c r="M224" s="10"/>
      <c r="N224" s="10"/>
      <c r="R224" s="10"/>
    </row>
    <row r="225" spans="1:18" ht="15">
      <c r="A225" s="10"/>
      <c r="H225" s="10"/>
      <c r="I225" s="10"/>
      <c r="J225" s="10"/>
      <c r="K225" s="10"/>
      <c r="L225" s="10"/>
      <c r="M225" s="10"/>
      <c r="N225" s="10"/>
      <c r="R225" s="10"/>
    </row>
    <row r="226" spans="1:18" ht="15">
      <c r="A226" s="10"/>
      <c r="H226" s="10"/>
      <c r="I226" s="10"/>
      <c r="J226" s="10"/>
      <c r="K226" s="10"/>
      <c r="L226" s="10"/>
      <c r="M226" s="10"/>
      <c r="N226" s="10"/>
      <c r="R226" s="10"/>
    </row>
    <row r="227" spans="1:18" ht="15">
      <c r="A227" s="10"/>
      <c r="H227" s="10"/>
      <c r="I227" s="10"/>
      <c r="J227" s="10"/>
      <c r="K227" s="10"/>
      <c r="L227" s="10"/>
      <c r="M227" s="10"/>
      <c r="N227" s="10"/>
      <c r="R227" s="10"/>
    </row>
    <row r="228" spans="1:18" ht="15">
      <c r="A228" s="10"/>
      <c r="H228" s="10"/>
      <c r="I228" s="10"/>
      <c r="J228" s="10"/>
      <c r="K228" s="10"/>
      <c r="L228" s="10"/>
      <c r="M228" s="10"/>
      <c r="N228" s="10"/>
      <c r="R228" s="10"/>
    </row>
    <row r="229" spans="1:18" ht="15">
      <c r="A229" s="10"/>
      <c r="H229" s="10"/>
      <c r="I229" s="10"/>
      <c r="J229" s="10"/>
      <c r="K229" s="10"/>
      <c r="L229" s="10"/>
      <c r="M229" s="10"/>
      <c r="N229" s="10"/>
      <c r="R229" s="10"/>
    </row>
    <row r="230" spans="1:18" ht="15">
      <c r="A230" s="10"/>
      <c r="H230" s="10"/>
      <c r="I230" s="10"/>
      <c r="J230" s="10"/>
      <c r="K230" s="10"/>
      <c r="L230" s="10"/>
      <c r="M230" s="10"/>
      <c r="N230" s="10"/>
      <c r="R230" s="10"/>
    </row>
    <row r="231" spans="1:18" ht="15">
      <c r="A231" s="10"/>
      <c r="H231" s="10"/>
      <c r="I231" s="10"/>
      <c r="J231" s="10"/>
      <c r="K231" s="10"/>
      <c r="L231" s="10"/>
      <c r="M231" s="10"/>
      <c r="N231" s="10"/>
      <c r="R231" s="10"/>
    </row>
    <row r="232" spans="1:18" ht="15">
      <c r="A232" s="10"/>
      <c r="H232" s="10"/>
      <c r="I232" s="10"/>
      <c r="J232" s="10"/>
      <c r="K232" s="10"/>
      <c r="L232" s="10"/>
      <c r="M232" s="10"/>
      <c r="N232" s="10"/>
      <c r="R232" s="10"/>
    </row>
    <row r="233" spans="1:18" ht="15">
      <c r="A233" s="10"/>
      <c r="H233" s="10"/>
      <c r="I233" s="10"/>
      <c r="J233" s="10"/>
      <c r="K233" s="10"/>
      <c r="L233" s="10"/>
      <c r="M233" s="10"/>
      <c r="N233" s="10"/>
      <c r="R233" s="10"/>
    </row>
    <row r="234" spans="1:18" ht="15">
      <c r="A234" s="10"/>
      <c r="H234" s="10"/>
      <c r="I234" s="10"/>
      <c r="J234" s="10"/>
      <c r="K234" s="10"/>
      <c r="L234" s="10"/>
      <c r="M234" s="10"/>
      <c r="N234" s="10"/>
      <c r="R234" s="10"/>
    </row>
    <row r="235" spans="1:18" ht="15">
      <c r="A235" s="10"/>
      <c r="H235" s="10"/>
      <c r="I235" s="10"/>
      <c r="J235" s="10"/>
      <c r="K235" s="10"/>
      <c r="L235" s="10"/>
      <c r="M235" s="10"/>
      <c r="N235" s="10"/>
      <c r="R235" s="10"/>
    </row>
    <row r="236" spans="1:18" ht="15">
      <c r="A236" s="10"/>
      <c r="H236" s="10"/>
      <c r="I236" s="10"/>
      <c r="J236" s="10"/>
      <c r="K236" s="10"/>
      <c r="L236" s="10"/>
      <c r="M236" s="10"/>
      <c r="N236" s="10"/>
      <c r="R236" s="10"/>
    </row>
    <row r="237" spans="1:18" ht="15">
      <c r="A237" s="10"/>
      <c r="H237" s="10"/>
      <c r="I237" s="10"/>
      <c r="J237" s="10"/>
      <c r="K237" s="10"/>
      <c r="L237" s="10"/>
      <c r="M237" s="10"/>
      <c r="N237" s="10"/>
      <c r="R237" s="10"/>
    </row>
    <row r="238" spans="1:18" ht="15">
      <c r="A238" s="10"/>
      <c r="H238" s="10"/>
      <c r="I238" s="10"/>
      <c r="J238" s="10"/>
      <c r="K238" s="10"/>
      <c r="L238" s="10"/>
      <c r="M238" s="10"/>
      <c r="N238" s="10"/>
      <c r="R238" s="10"/>
    </row>
    <row r="239" spans="1:18" ht="15">
      <c r="A239" s="10"/>
      <c r="H239" s="10"/>
      <c r="I239" s="10"/>
      <c r="J239" s="10"/>
      <c r="K239" s="10"/>
      <c r="L239" s="10"/>
      <c r="M239" s="10"/>
      <c r="N239" s="10"/>
      <c r="R239" s="10"/>
    </row>
    <row r="240" spans="1:18" ht="15">
      <c r="A240" s="10"/>
      <c r="H240" s="10"/>
      <c r="I240" s="10"/>
      <c r="J240" s="10"/>
      <c r="K240" s="10"/>
      <c r="L240" s="10"/>
      <c r="M240" s="10"/>
      <c r="N240" s="10"/>
      <c r="R240" s="10"/>
    </row>
    <row r="241" spans="1:18" ht="15">
      <c r="A241" s="10"/>
      <c r="H241" s="10"/>
      <c r="I241" s="10"/>
      <c r="J241" s="10"/>
      <c r="K241" s="10"/>
      <c r="L241" s="10"/>
      <c r="M241" s="10"/>
      <c r="N241" s="10"/>
      <c r="R241" s="10"/>
    </row>
    <row r="242" spans="1:18" ht="15">
      <c r="A242" s="10"/>
      <c r="H242" s="10"/>
      <c r="I242" s="10"/>
      <c r="J242" s="10"/>
      <c r="K242" s="10"/>
      <c r="L242" s="10"/>
      <c r="M242" s="10"/>
      <c r="N242" s="10"/>
      <c r="R242" s="10"/>
    </row>
    <row r="243" spans="1:18" ht="15">
      <c r="A243" s="10"/>
      <c r="H243" s="10"/>
      <c r="I243" s="10"/>
      <c r="J243" s="10"/>
      <c r="K243" s="10"/>
      <c r="L243" s="10"/>
      <c r="M243" s="10"/>
      <c r="N243" s="10"/>
      <c r="R243" s="10"/>
    </row>
    <row r="244" spans="1:18" ht="15">
      <c r="A244" s="10"/>
      <c r="H244" s="10"/>
      <c r="I244" s="10"/>
      <c r="J244" s="10"/>
      <c r="K244" s="10"/>
      <c r="L244" s="10"/>
      <c r="M244" s="10"/>
      <c r="N244" s="10"/>
      <c r="R244" s="10"/>
    </row>
    <row r="245" spans="1:18" ht="15">
      <c r="A245" s="10"/>
      <c r="H245" s="10"/>
      <c r="I245" s="10"/>
      <c r="J245" s="10"/>
      <c r="K245" s="10"/>
      <c r="L245" s="10"/>
      <c r="M245" s="10"/>
      <c r="N245" s="10"/>
      <c r="R245" s="10"/>
    </row>
    <row r="246" spans="1:18" ht="15">
      <c r="A246" s="10"/>
      <c r="H246" s="10"/>
      <c r="I246" s="10"/>
      <c r="J246" s="10"/>
      <c r="K246" s="10"/>
      <c r="L246" s="10"/>
      <c r="M246" s="10"/>
      <c r="N246" s="10"/>
      <c r="R246" s="10"/>
    </row>
    <row r="247" spans="1:18" ht="15">
      <c r="A247" s="10"/>
      <c r="H247" s="10"/>
      <c r="I247" s="10"/>
      <c r="J247" s="10"/>
      <c r="K247" s="10"/>
      <c r="L247" s="10"/>
      <c r="M247" s="10"/>
      <c r="N247" s="10"/>
      <c r="R247" s="10"/>
    </row>
    <row r="248" spans="1:18" ht="15">
      <c r="A248" s="10"/>
      <c r="H248" s="10"/>
      <c r="I248" s="10"/>
      <c r="J248" s="10"/>
      <c r="K248" s="10"/>
      <c r="L248" s="10"/>
      <c r="M248" s="10"/>
      <c r="N248" s="10"/>
      <c r="R248" s="10"/>
    </row>
    <row r="249" spans="1:18" ht="15">
      <c r="A249" s="10"/>
      <c r="H249" s="10"/>
      <c r="I249" s="10"/>
      <c r="J249" s="10"/>
      <c r="K249" s="10"/>
      <c r="L249" s="10"/>
      <c r="M249" s="10"/>
      <c r="N249" s="10"/>
      <c r="R249" s="10"/>
    </row>
    <row r="250" spans="1:18" ht="15">
      <c r="A250" s="10"/>
      <c r="H250" s="10"/>
      <c r="I250" s="10"/>
      <c r="J250" s="10"/>
      <c r="K250" s="10"/>
      <c r="L250" s="10"/>
      <c r="M250" s="10"/>
      <c r="N250" s="10"/>
      <c r="R250" s="10"/>
    </row>
    <row r="251" spans="1:18" ht="15">
      <c r="A251" s="10"/>
      <c r="H251" s="10"/>
      <c r="I251" s="10"/>
      <c r="J251" s="10"/>
      <c r="K251" s="10"/>
      <c r="L251" s="10"/>
      <c r="M251" s="10"/>
      <c r="N251" s="10"/>
      <c r="R251" s="10"/>
    </row>
    <row r="252" spans="1:18" ht="15">
      <c r="A252" s="10"/>
      <c r="H252" s="10"/>
      <c r="I252" s="10"/>
      <c r="J252" s="10"/>
      <c r="K252" s="10"/>
      <c r="L252" s="10"/>
      <c r="M252" s="10"/>
      <c r="N252" s="10"/>
      <c r="R252" s="10"/>
    </row>
    <row r="253" spans="1:18" ht="15">
      <c r="A253" s="10"/>
      <c r="H253" s="10"/>
      <c r="I253" s="10"/>
      <c r="J253" s="10"/>
      <c r="K253" s="10"/>
      <c r="L253" s="10"/>
      <c r="M253" s="10"/>
      <c r="N253" s="10"/>
      <c r="R253" s="10"/>
    </row>
    <row r="254" spans="1:18" ht="15">
      <c r="A254" s="10"/>
      <c r="H254" s="10"/>
      <c r="I254" s="10"/>
      <c r="J254" s="10"/>
      <c r="K254" s="10"/>
      <c r="L254" s="10"/>
      <c r="M254" s="10"/>
      <c r="N254" s="10"/>
      <c r="R254" s="10"/>
    </row>
    <row r="255" spans="1:18" ht="15">
      <c r="A255" s="10"/>
      <c r="H255" s="10"/>
      <c r="I255" s="10"/>
      <c r="J255" s="10"/>
      <c r="K255" s="10"/>
      <c r="L255" s="10"/>
      <c r="M255" s="10"/>
      <c r="N255" s="10"/>
      <c r="R255" s="10"/>
    </row>
    <row r="256" spans="1:18" ht="15">
      <c r="A256" s="10"/>
      <c r="H256" s="10"/>
      <c r="I256" s="10"/>
      <c r="J256" s="10"/>
      <c r="K256" s="10"/>
      <c r="L256" s="10"/>
      <c r="M256" s="10"/>
      <c r="N256" s="10"/>
      <c r="R256" s="10"/>
    </row>
    <row r="257" spans="1:18" ht="15">
      <c r="A257" s="10"/>
      <c r="H257" s="10"/>
      <c r="I257" s="10"/>
      <c r="J257" s="10"/>
      <c r="K257" s="10"/>
      <c r="L257" s="10"/>
      <c r="M257" s="10"/>
      <c r="N257" s="10"/>
      <c r="R257" s="10"/>
    </row>
    <row r="258" spans="1:18" ht="15">
      <c r="A258" s="10"/>
      <c r="H258" s="10"/>
      <c r="I258" s="10"/>
      <c r="J258" s="10"/>
      <c r="K258" s="10"/>
      <c r="L258" s="10"/>
      <c r="M258" s="10"/>
      <c r="N258" s="10"/>
      <c r="R258" s="10"/>
    </row>
    <row r="259" spans="1:18" ht="15">
      <c r="A259" s="10"/>
      <c r="H259" s="10"/>
      <c r="I259" s="10"/>
      <c r="J259" s="10"/>
      <c r="K259" s="10"/>
      <c r="L259" s="10"/>
      <c r="M259" s="10"/>
      <c r="N259" s="10"/>
      <c r="R259" s="10"/>
    </row>
    <row r="260" spans="1:18" ht="15">
      <c r="A260" s="10"/>
      <c r="H260" s="10"/>
      <c r="I260" s="10"/>
      <c r="J260" s="10"/>
      <c r="K260" s="10"/>
      <c r="L260" s="10"/>
      <c r="M260" s="10"/>
      <c r="N260" s="10"/>
      <c r="R260" s="10"/>
    </row>
    <row r="261" spans="1:18" ht="15">
      <c r="A261" s="10"/>
      <c r="H261" s="10"/>
      <c r="I261" s="10"/>
      <c r="J261" s="10"/>
      <c r="K261" s="10"/>
      <c r="L261" s="10"/>
      <c r="M261" s="10"/>
      <c r="N261" s="10"/>
      <c r="R261" s="10"/>
    </row>
    <row r="262" spans="1:18" ht="15">
      <c r="A262" s="10"/>
      <c r="H262" s="10"/>
      <c r="I262" s="10"/>
      <c r="J262" s="10"/>
      <c r="K262" s="10"/>
      <c r="L262" s="10"/>
      <c r="M262" s="10"/>
      <c r="N262" s="10"/>
      <c r="R262" s="10"/>
    </row>
    <row r="263" spans="1:18" ht="15">
      <c r="A263" s="10"/>
      <c r="H263" s="10"/>
      <c r="I263" s="10"/>
      <c r="J263" s="10"/>
      <c r="K263" s="10"/>
      <c r="L263" s="10"/>
      <c r="M263" s="10"/>
      <c r="N263" s="10"/>
      <c r="R263" s="10"/>
    </row>
    <row r="264" spans="1:18" ht="15">
      <c r="A264" s="10"/>
      <c r="H264" s="10"/>
      <c r="I264" s="10"/>
      <c r="J264" s="10"/>
      <c r="K264" s="10"/>
      <c r="L264" s="10"/>
      <c r="M264" s="10"/>
      <c r="N264" s="10"/>
      <c r="R264" s="10"/>
    </row>
    <row r="265" spans="1:18" ht="15">
      <c r="A265" s="10"/>
      <c r="H265" s="10"/>
      <c r="I265" s="10"/>
      <c r="J265" s="10"/>
      <c r="K265" s="10"/>
      <c r="L265" s="10"/>
      <c r="M265" s="10"/>
      <c r="N265" s="10"/>
      <c r="R265" s="10"/>
    </row>
    <row r="266" spans="1:18" ht="15">
      <c r="A266" s="10"/>
      <c r="H266" s="10"/>
      <c r="I266" s="10"/>
      <c r="J266" s="10"/>
      <c r="K266" s="10"/>
      <c r="L266" s="10"/>
      <c r="M266" s="10"/>
      <c r="N266" s="10"/>
      <c r="R266" s="10"/>
    </row>
    <row r="267" spans="1:18" ht="15">
      <c r="A267" s="10"/>
      <c r="H267" s="10"/>
      <c r="I267" s="10"/>
      <c r="J267" s="10"/>
      <c r="K267" s="10"/>
      <c r="L267" s="10"/>
      <c r="M267" s="10"/>
      <c r="N267" s="10"/>
      <c r="R267" s="10"/>
    </row>
    <row r="268" spans="1:18" ht="15">
      <c r="A268" s="10"/>
      <c r="H268" s="10"/>
      <c r="I268" s="10"/>
      <c r="J268" s="10"/>
      <c r="K268" s="10"/>
      <c r="L268" s="10"/>
      <c r="M268" s="10"/>
      <c r="N268" s="10"/>
      <c r="R268" s="10"/>
    </row>
    <row r="269" spans="1:18" ht="15">
      <c r="A269" s="10"/>
      <c r="H269" s="10"/>
      <c r="I269" s="10"/>
      <c r="J269" s="10"/>
      <c r="K269" s="10"/>
      <c r="L269" s="10"/>
      <c r="M269" s="10"/>
      <c r="N269" s="10"/>
      <c r="R269" s="10"/>
    </row>
    <row r="270" spans="1:18" ht="15">
      <c r="A270" s="10"/>
      <c r="H270" s="10"/>
      <c r="I270" s="10"/>
      <c r="J270" s="10"/>
      <c r="K270" s="10"/>
      <c r="L270" s="10"/>
      <c r="M270" s="10"/>
      <c r="N270" s="10"/>
      <c r="R270" s="10"/>
    </row>
    <row r="271" spans="1:18" ht="15">
      <c r="A271" s="10"/>
      <c r="H271" s="10"/>
      <c r="I271" s="10"/>
      <c r="J271" s="10"/>
      <c r="K271" s="10"/>
      <c r="L271" s="10"/>
      <c r="M271" s="10"/>
      <c r="N271" s="10"/>
      <c r="R271" s="10"/>
    </row>
    <row r="272" spans="1:18" ht="15">
      <c r="A272" s="10"/>
      <c r="H272" s="10"/>
      <c r="I272" s="10"/>
      <c r="J272" s="10"/>
      <c r="K272" s="10"/>
      <c r="L272" s="10"/>
      <c r="M272" s="10"/>
      <c r="N272" s="10"/>
      <c r="R272" s="10"/>
    </row>
    <row r="273" spans="1:18" ht="15">
      <c r="A273" s="10"/>
      <c r="H273" s="10"/>
      <c r="I273" s="10"/>
      <c r="J273" s="10"/>
      <c r="K273" s="10"/>
      <c r="L273" s="10"/>
      <c r="M273" s="10"/>
      <c r="N273" s="10"/>
      <c r="R273" s="10"/>
    </row>
    <row r="274" spans="1:18" ht="15">
      <c r="A274" s="10"/>
      <c r="H274" s="10"/>
      <c r="I274" s="10"/>
      <c r="J274" s="10"/>
      <c r="K274" s="10"/>
      <c r="L274" s="10"/>
      <c r="M274" s="10"/>
      <c r="N274" s="10"/>
      <c r="R274" s="10"/>
    </row>
    <row r="275" spans="1:18" ht="15">
      <c r="A275" s="10"/>
      <c r="H275" s="10"/>
      <c r="I275" s="10"/>
      <c r="J275" s="10"/>
      <c r="K275" s="10"/>
      <c r="L275" s="10"/>
      <c r="M275" s="10"/>
      <c r="N275" s="10"/>
      <c r="R275" s="10"/>
    </row>
    <row r="276" spans="1:18" ht="15">
      <c r="A276" s="10"/>
      <c r="H276" s="10"/>
      <c r="I276" s="10"/>
      <c r="J276" s="10"/>
      <c r="K276" s="10"/>
      <c r="L276" s="10"/>
      <c r="M276" s="10"/>
      <c r="N276" s="10"/>
      <c r="R276" s="10"/>
    </row>
    <row r="277" spans="1:18" ht="15">
      <c r="A277" s="10"/>
      <c r="H277" s="10"/>
      <c r="I277" s="10"/>
      <c r="J277" s="10"/>
      <c r="K277" s="10"/>
      <c r="L277" s="10"/>
      <c r="M277" s="10"/>
      <c r="N277" s="10"/>
      <c r="R277" s="10"/>
    </row>
    <row r="278" spans="1:18" ht="15">
      <c r="A278" s="10"/>
      <c r="H278" s="10"/>
      <c r="I278" s="10"/>
      <c r="J278" s="10"/>
      <c r="K278" s="10"/>
      <c r="L278" s="10"/>
      <c r="M278" s="10"/>
      <c r="N278" s="10"/>
      <c r="R278" s="10"/>
    </row>
    <row r="279" spans="1:18" ht="15">
      <c r="A279" s="10"/>
      <c r="H279" s="10"/>
      <c r="I279" s="10"/>
      <c r="J279" s="10"/>
      <c r="K279" s="10"/>
      <c r="L279" s="10"/>
      <c r="M279" s="10"/>
      <c r="N279" s="10"/>
      <c r="R279" s="10"/>
    </row>
    <row r="280" spans="1:18" ht="15">
      <c r="A280" s="10"/>
      <c r="H280" s="10"/>
      <c r="I280" s="10"/>
      <c r="J280" s="10"/>
      <c r="K280" s="10"/>
      <c r="L280" s="10"/>
      <c r="M280" s="10"/>
      <c r="N280" s="10"/>
      <c r="R280" s="10"/>
    </row>
    <row r="281" spans="1:18" ht="15">
      <c r="A281" s="10"/>
      <c r="H281" s="10"/>
      <c r="I281" s="10"/>
      <c r="J281" s="10"/>
      <c r="K281" s="10"/>
      <c r="L281" s="10"/>
      <c r="M281" s="10"/>
      <c r="N281" s="10"/>
      <c r="R281" s="10"/>
    </row>
    <row r="282" spans="1:18" ht="15">
      <c r="A282" s="10"/>
      <c r="H282" s="10"/>
      <c r="I282" s="10"/>
      <c r="J282" s="10"/>
      <c r="K282" s="10"/>
      <c r="L282" s="10"/>
      <c r="M282" s="10"/>
      <c r="N282" s="10"/>
      <c r="R282" s="10"/>
    </row>
    <row r="283" spans="1:18" ht="15">
      <c r="A283" s="10"/>
      <c r="H283" s="10"/>
      <c r="I283" s="10"/>
      <c r="J283" s="10"/>
      <c r="K283" s="10"/>
      <c r="L283" s="10"/>
      <c r="M283" s="10"/>
      <c r="N283" s="10"/>
      <c r="R283" s="10"/>
    </row>
    <row r="284" spans="1:18" ht="15">
      <c r="A284" s="10"/>
      <c r="H284" s="10"/>
      <c r="I284" s="10"/>
      <c r="J284" s="10"/>
      <c r="K284" s="10"/>
      <c r="L284" s="10"/>
      <c r="M284" s="10"/>
      <c r="N284" s="10"/>
      <c r="R284" s="10"/>
    </row>
    <row r="285" spans="1:18" ht="15">
      <c r="A285" s="10"/>
      <c r="H285" s="10"/>
      <c r="I285" s="10"/>
      <c r="J285" s="10"/>
      <c r="K285" s="10"/>
      <c r="L285" s="10"/>
      <c r="M285" s="10"/>
      <c r="N285" s="10"/>
      <c r="R285" s="10"/>
    </row>
    <row r="286" spans="1:18" ht="15">
      <c r="A286" s="10"/>
      <c r="H286" s="10"/>
      <c r="I286" s="10"/>
      <c r="J286" s="10"/>
      <c r="K286" s="10"/>
      <c r="L286" s="10"/>
      <c r="M286" s="10"/>
      <c r="N286" s="10"/>
      <c r="R286" s="10"/>
    </row>
    <row r="287" spans="1:18" ht="15">
      <c r="A287" s="10"/>
      <c r="H287" s="10"/>
      <c r="I287" s="10"/>
      <c r="J287" s="10"/>
      <c r="K287" s="10"/>
      <c r="L287" s="10"/>
      <c r="M287" s="10"/>
      <c r="N287" s="10"/>
      <c r="R287" s="10"/>
    </row>
    <row r="288" spans="1:18" ht="15">
      <c r="A288" s="10"/>
      <c r="H288" s="10"/>
      <c r="I288" s="10"/>
      <c r="J288" s="10"/>
      <c r="K288" s="10"/>
      <c r="L288" s="10"/>
      <c r="M288" s="10"/>
      <c r="N288" s="10"/>
      <c r="R288" s="10"/>
    </row>
    <row r="289" spans="1:18" ht="15">
      <c r="A289" s="10"/>
      <c r="H289" s="10"/>
      <c r="I289" s="10"/>
      <c r="J289" s="10"/>
      <c r="K289" s="10"/>
      <c r="L289" s="10"/>
      <c r="M289" s="10"/>
      <c r="N289" s="10"/>
      <c r="R289" s="10"/>
    </row>
    <row r="290" spans="1:18" ht="15">
      <c r="A290" s="10"/>
      <c r="H290" s="10"/>
      <c r="I290" s="10"/>
      <c r="J290" s="10"/>
      <c r="K290" s="10"/>
      <c r="L290" s="10"/>
      <c r="M290" s="10"/>
      <c r="N290" s="10"/>
      <c r="R290" s="10"/>
    </row>
    <row r="291" spans="1:18" ht="15">
      <c r="A291" s="10"/>
      <c r="H291" s="10"/>
      <c r="I291" s="10"/>
      <c r="J291" s="10"/>
      <c r="K291" s="10"/>
      <c r="L291" s="10"/>
      <c r="M291" s="10"/>
      <c r="N291" s="10"/>
      <c r="R291" s="10"/>
    </row>
    <row r="292" spans="1:18" ht="15">
      <c r="A292" s="10"/>
      <c r="H292" s="10"/>
      <c r="I292" s="10"/>
      <c r="J292" s="10"/>
      <c r="K292" s="10"/>
      <c r="L292" s="10"/>
      <c r="M292" s="10"/>
      <c r="N292" s="10"/>
      <c r="R292" s="10"/>
    </row>
    <row r="293" spans="1:18" ht="15">
      <c r="A293" s="10"/>
      <c r="H293" s="10"/>
      <c r="I293" s="10"/>
      <c r="J293" s="10"/>
      <c r="K293" s="10"/>
      <c r="L293" s="10"/>
      <c r="M293" s="10"/>
      <c r="N293" s="10"/>
      <c r="R293" s="10"/>
    </row>
    <row r="294" spans="1:18" ht="15">
      <c r="A294" s="10"/>
      <c r="H294" s="10"/>
      <c r="I294" s="10"/>
      <c r="J294" s="10"/>
      <c r="K294" s="10"/>
      <c r="L294" s="10"/>
      <c r="M294" s="10"/>
      <c r="N294" s="10"/>
      <c r="R294" s="10"/>
    </row>
    <row r="295" spans="1:18" ht="15">
      <c r="A295" s="10"/>
      <c r="H295" s="10"/>
      <c r="I295" s="10"/>
      <c r="J295" s="10"/>
      <c r="K295" s="10"/>
      <c r="L295" s="10"/>
      <c r="M295" s="10"/>
      <c r="N295" s="10"/>
      <c r="R295" s="10"/>
    </row>
    <row r="296" spans="1:18" ht="15">
      <c r="A296" s="10"/>
      <c r="H296" s="10"/>
      <c r="I296" s="10"/>
      <c r="J296" s="10"/>
      <c r="K296" s="10"/>
      <c r="L296" s="10"/>
      <c r="M296" s="10"/>
      <c r="N296" s="10"/>
      <c r="R296" s="10"/>
    </row>
    <row r="297" spans="1:18" ht="15">
      <c r="A297" s="10"/>
      <c r="H297" s="10"/>
      <c r="I297" s="10"/>
      <c r="J297" s="10"/>
      <c r="K297" s="10"/>
      <c r="L297" s="10"/>
      <c r="M297" s="10"/>
      <c r="N297" s="10"/>
      <c r="R297" s="10"/>
    </row>
    <row r="298" spans="1:18" ht="15">
      <c r="A298" s="10"/>
      <c r="H298" s="10"/>
      <c r="I298" s="10"/>
      <c r="J298" s="10"/>
      <c r="K298" s="10"/>
      <c r="L298" s="10"/>
      <c r="M298" s="10"/>
      <c r="N298" s="10"/>
      <c r="R298" s="10"/>
    </row>
    <row r="299" spans="1:18" ht="15">
      <c r="A299" s="10"/>
      <c r="H299" s="10"/>
      <c r="I299" s="10"/>
      <c r="J299" s="10"/>
      <c r="K299" s="10"/>
      <c r="L299" s="10"/>
      <c r="M299" s="10"/>
      <c r="N299" s="10"/>
      <c r="R299" s="10"/>
    </row>
    <row r="300" spans="1:18" ht="15">
      <c r="A300" s="10"/>
      <c r="H300" s="10"/>
      <c r="I300" s="10"/>
      <c r="J300" s="10"/>
      <c r="K300" s="10"/>
      <c r="L300" s="10"/>
      <c r="M300" s="10"/>
      <c r="N300" s="10"/>
      <c r="R300" s="10"/>
    </row>
    <row r="301" spans="1:18" ht="15">
      <c r="A301" s="10"/>
      <c r="H301" s="10"/>
      <c r="I301" s="10"/>
      <c r="J301" s="10"/>
      <c r="K301" s="10"/>
      <c r="L301" s="10"/>
      <c r="M301" s="10"/>
      <c r="N301" s="10"/>
      <c r="R301" s="10"/>
    </row>
    <row r="302" spans="1:18" ht="15">
      <c r="A302" s="10"/>
      <c r="H302" s="10"/>
      <c r="I302" s="10"/>
      <c r="J302" s="10"/>
      <c r="K302" s="10"/>
      <c r="L302" s="10"/>
      <c r="M302" s="10"/>
      <c r="N302" s="10"/>
      <c r="R302" s="10"/>
    </row>
    <row r="303" spans="1:18" ht="15">
      <c r="A303" s="10"/>
      <c r="H303" s="10"/>
      <c r="I303" s="10"/>
      <c r="J303" s="10"/>
      <c r="K303" s="10"/>
      <c r="L303" s="10"/>
      <c r="M303" s="10"/>
      <c r="N303" s="10"/>
      <c r="R303" s="10"/>
    </row>
    <row r="304" spans="1:18" ht="15">
      <c r="A304" s="10"/>
      <c r="H304" s="10"/>
      <c r="I304" s="10"/>
      <c r="J304" s="10"/>
      <c r="K304" s="10"/>
      <c r="L304" s="10"/>
      <c r="M304" s="10"/>
      <c r="N304" s="10"/>
      <c r="R304" s="10"/>
    </row>
    <row r="305" spans="1:18" ht="15">
      <c r="A305" s="10"/>
      <c r="H305" s="10"/>
      <c r="I305" s="10"/>
      <c r="J305" s="10"/>
      <c r="K305" s="10"/>
      <c r="L305" s="10"/>
      <c r="M305" s="10"/>
      <c r="N305" s="10"/>
      <c r="R305" s="10"/>
    </row>
    <row r="306" spans="1:18" ht="15">
      <c r="A306" s="10"/>
      <c r="H306" s="10"/>
      <c r="I306" s="10"/>
      <c r="J306" s="10"/>
      <c r="K306" s="10"/>
      <c r="L306" s="10"/>
      <c r="M306" s="10"/>
      <c r="N306" s="10"/>
      <c r="R306" s="10"/>
    </row>
    <row r="307" spans="1:18" ht="15">
      <c r="A307" s="10"/>
      <c r="H307" s="10"/>
      <c r="I307" s="10"/>
      <c r="J307" s="10"/>
      <c r="K307" s="10"/>
      <c r="L307" s="10"/>
      <c r="M307" s="10"/>
      <c r="N307" s="10"/>
      <c r="R307" s="10"/>
    </row>
    <row r="308" spans="1:18" ht="15">
      <c r="A308" s="10"/>
      <c r="H308" s="10"/>
      <c r="I308" s="10"/>
      <c r="J308" s="10"/>
      <c r="K308" s="10"/>
      <c r="L308" s="10"/>
      <c r="M308" s="10"/>
      <c r="N308" s="10"/>
      <c r="R308" s="10"/>
    </row>
    <row r="309" spans="1:18" ht="15">
      <c r="A309" s="10"/>
      <c r="H309" s="10"/>
      <c r="I309" s="10"/>
      <c r="J309" s="10"/>
      <c r="K309" s="10"/>
      <c r="L309" s="10"/>
      <c r="M309" s="10"/>
      <c r="N309" s="10"/>
      <c r="R309" s="10"/>
    </row>
    <row r="310" spans="1:18" ht="15">
      <c r="A310" s="10"/>
      <c r="H310" s="10"/>
      <c r="I310" s="10"/>
      <c r="J310" s="10"/>
      <c r="K310" s="10"/>
      <c r="L310" s="10"/>
      <c r="M310" s="10"/>
      <c r="N310" s="10"/>
      <c r="R310" s="10"/>
    </row>
    <row r="311" spans="1:18" ht="15">
      <c r="A311" s="10"/>
      <c r="H311" s="10"/>
      <c r="I311" s="10"/>
      <c r="J311" s="10"/>
      <c r="K311" s="10"/>
      <c r="L311" s="10"/>
      <c r="M311" s="10"/>
      <c r="N311" s="10"/>
      <c r="R311" s="10"/>
    </row>
    <row r="312" spans="1:18" ht="15">
      <c r="A312" s="10"/>
      <c r="H312" s="10"/>
      <c r="I312" s="10"/>
      <c r="J312" s="10"/>
      <c r="K312" s="10"/>
      <c r="L312" s="10"/>
      <c r="M312" s="10"/>
      <c r="N312" s="10"/>
      <c r="R312" s="10"/>
    </row>
    <row r="313" spans="1:18" ht="15">
      <c r="A313" s="10"/>
      <c r="H313" s="10"/>
      <c r="I313" s="10"/>
      <c r="J313" s="10"/>
      <c r="K313" s="10"/>
      <c r="L313" s="10"/>
      <c r="M313" s="10"/>
      <c r="N313" s="10"/>
      <c r="R313" s="10"/>
    </row>
    <row r="314" spans="1:18" ht="15">
      <c r="A314" s="10"/>
      <c r="H314" s="10"/>
      <c r="I314" s="10"/>
      <c r="J314" s="10"/>
      <c r="K314" s="10"/>
      <c r="L314" s="10"/>
      <c r="M314" s="10"/>
      <c r="N314" s="10"/>
      <c r="R314" s="10"/>
    </row>
    <row r="315" spans="1:18" ht="15">
      <c r="A315" s="10"/>
      <c r="H315" s="10"/>
      <c r="I315" s="10"/>
      <c r="J315" s="10"/>
      <c r="K315" s="10"/>
      <c r="L315" s="10"/>
      <c r="M315" s="10"/>
      <c r="N315" s="10"/>
      <c r="R315" s="10"/>
    </row>
    <row r="316" spans="1:18" ht="15">
      <c r="A316" s="10"/>
      <c r="H316" s="10"/>
      <c r="I316" s="10"/>
      <c r="J316" s="10"/>
      <c r="K316" s="10"/>
      <c r="L316" s="10"/>
      <c r="M316" s="10"/>
      <c r="N316" s="10"/>
      <c r="R316" s="10"/>
    </row>
    <row r="317" spans="1:18" ht="15">
      <c r="A317" s="10"/>
      <c r="H317" s="10"/>
      <c r="I317" s="10"/>
      <c r="J317" s="10"/>
      <c r="K317" s="10"/>
      <c r="L317" s="10"/>
      <c r="M317" s="10"/>
      <c r="N317" s="10"/>
      <c r="R317" s="10"/>
    </row>
    <row r="318" spans="1:18" ht="15">
      <c r="A318" s="10"/>
      <c r="H318" s="10"/>
      <c r="I318" s="10"/>
      <c r="J318" s="10"/>
      <c r="K318" s="10"/>
      <c r="L318" s="10"/>
      <c r="M318" s="10"/>
      <c r="N318" s="10"/>
      <c r="R318" s="10"/>
    </row>
    <row r="319" spans="1:18" ht="15">
      <c r="A319" s="10"/>
      <c r="H319" s="10"/>
      <c r="I319" s="10"/>
      <c r="J319" s="10"/>
      <c r="K319" s="10"/>
      <c r="L319" s="10"/>
      <c r="M319" s="10"/>
      <c r="N319" s="10"/>
      <c r="R319" s="10"/>
    </row>
    <row r="320" spans="1:18" ht="15">
      <c r="A320" s="10"/>
      <c r="H320" s="10"/>
      <c r="I320" s="10"/>
      <c r="J320" s="10"/>
      <c r="K320" s="10"/>
      <c r="L320" s="10"/>
      <c r="M320" s="10"/>
      <c r="N320" s="10"/>
      <c r="R320" s="10"/>
    </row>
    <row r="321" spans="1:18" ht="15">
      <c r="A321" s="10"/>
      <c r="H321" s="10"/>
      <c r="I321" s="10"/>
      <c r="J321" s="10"/>
      <c r="K321" s="10"/>
      <c r="L321" s="10"/>
      <c r="M321" s="10"/>
      <c r="N321" s="10"/>
      <c r="R321" s="10"/>
    </row>
    <row r="322" spans="1:18" ht="15">
      <c r="A322" s="10"/>
      <c r="H322" s="10"/>
      <c r="I322" s="10"/>
      <c r="J322" s="10"/>
      <c r="K322" s="10"/>
      <c r="L322" s="10"/>
      <c r="M322" s="10"/>
      <c r="N322" s="10"/>
      <c r="R322" s="10"/>
    </row>
    <row r="323" spans="1:18" ht="15">
      <c r="A323" s="10"/>
      <c r="H323" s="10"/>
      <c r="I323" s="10"/>
      <c r="J323" s="10"/>
      <c r="K323" s="10"/>
      <c r="L323" s="10"/>
      <c r="M323" s="10"/>
      <c r="N323" s="10"/>
      <c r="R323" s="10"/>
    </row>
    <row r="324" spans="1:18" ht="15">
      <c r="A324" s="10"/>
      <c r="H324" s="10"/>
      <c r="I324" s="10"/>
      <c r="J324" s="10"/>
      <c r="K324" s="10"/>
      <c r="L324" s="10"/>
      <c r="M324" s="10"/>
      <c r="N324" s="10"/>
      <c r="R324" s="10"/>
    </row>
    <row r="325" spans="1:18" ht="15">
      <c r="A325" s="10"/>
      <c r="H325" s="10"/>
      <c r="I325" s="10"/>
      <c r="J325" s="10"/>
      <c r="K325" s="10"/>
      <c r="L325" s="10"/>
      <c r="M325" s="10"/>
      <c r="N325" s="10"/>
      <c r="R325" s="10"/>
    </row>
    <row r="326" spans="1:18" ht="15">
      <c r="A326" s="10"/>
      <c r="H326" s="10"/>
      <c r="I326" s="10"/>
      <c r="J326" s="10"/>
      <c r="K326" s="10"/>
      <c r="L326" s="10"/>
      <c r="M326" s="10"/>
      <c r="N326" s="10"/>
      <c r="R326" s="10"/>
    </row>
  </sheetData>
  <sheetProtection/>
  <mergeCells count="7">
    <mergeCell ref="B3:K3"/>
    <mergeCell ref="A2:N2"/>
    <mergeCell ref="H5:I5"/>
    <mergeCell ref="J5:K5"/>
    <mergeCell ref="L5:M5"/>
    <mergeCell ref="A53:R53"/>
    <mergeCell ref="A7:R7"/>
  </mergeCells>
  <printOptions/>
  <pageMargins left="0.15748031496062992" right="0.16" top="0.31496062992125984" bottom="0.41" header="0.15748031496062992" footer="0.1574803149606299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62"/>
  <sheetViews>
    <sheetView zoomScalePageLayoutView="0" workbookViewId="0" topLeftCell="A1">
      <selection activeCell="Q56" sqref="Q56"/>
    </sheetView>
  </sheetViews>
  <sheetFormatPr defaultColWidth="9.140625" defaultRowHeight="15"/>
  <cols>
    <col min="1" max="1" width="5.7109375" style="10" customWidth="1"/>
    <col min="2" max="2" width="22.00390625" style="10" bestFit="1" customWidth="1"/>
    <col min="3" max="3" width="8.140625" style="11" customWidth="1"/>
    <col min="4" max="4" width="7.8515625" style="10" bestFit="1" customWidth="1"/>
    <col min="5" max="5" width="7.8515625" style="10" hidden="1" customWidth="1"/>
    <col min="6" max="6" width="24.7109375" style="10" customWidth="1"/>
    <col min="7" max="7" width="7.7109375" style="10" hidden="1" customWidth="1"/>
    <col min="8" max="8" width="7.57421875" style="10" customWidth="1"/>
    <col min="9" max="9" width="8.140625" style="10" customWidth="1"/>
    <col min="10" max="10" width="7.00390625" style="10" customWidth="1"/>
    <col min="11" max="11" width="7.57421875" style="10" customWidth="1"/>
    <col min="12" max="12" width="7.7109375" style="10" bestFit="1" customWidth="1"/>
    <col min="13" max="13" width="7.7109375" style="10" customWidth="1"/>
    <col min="14" max="14" width="9.28125" style="10" customWidth="1"/>
    <col min="15" max="15" width="8.8515625" style="10" hidden="1" customWidth="1"/>
    <col min="16" max="16" width="9.57421875" style="10" hidden="1" customWidth="1"/>
    <col min="17" max="17" width="9.57421875" style="10" customWidth="1"/>
    <col min="18" max="18" width="9.00390625" style="10" customWidth="1"/>
    <col min="19" max="16384" width="9.140625" style="10" customWidth="1"/>
  </cols>
  <sheetData>
    <row r="1" spans="1:14" ht="15">
      <c r="A1" s="9"/>
      <c r="C1" s="10"/>
      <c r="H1" s="11"/>
      <c r="I1" s="11"/>
      <c r="J1" s="11"/>
      <c r="K1" s="11"/>
      <c r="L1" s="12"/>
      <c r="M1" s="11"/>
      <c r="N1" s="11"/>
    </row>
    <row r="2" spans="1:18" s="6" customFormat="1" ht="18">
      <c r="A2" s="228" t="s">
        <v>49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5"/>
      <c r="P2" s="5"/>
      <c r="Q2" s="5"/>
      <c r="R2" s="5"/>
    </row>
    <row r="3" spans="1:18" s="6" customFormat="1" ht="15">
      <c r="A3" s="5"/>
      <c r="B3" s="227" t="s">
        <v>24</v>
      </c>
      <c r="C3" s="227"/>
      <c r="D3" s="227"/>
      <c r="E3" s="227"/>
      <c r="F3" s="227"/>
      <c r="G3" s="227"/>
      <c r="H3" s="227"/>
      <c r="I3" s="227"/>
      <c r="J3" s="227"/>
      <c r="K3" s="227"/>
      <c r="L3" s="5"/>
      <c r="M3" s="5"/>
      <c r="N3" s="5"/>
      <c r="O3" s="5"/>
      <c r="P3" s="5"/>
      <c r="Q3" s="5"/>
      <c r="R3" s="5"/>
    </row>
    <row r="4" spans="1:18" s="6" customFormat="1" ht="15">
      <c r="A4" s="7" t="s">
        <v>50</v>
      </c>
      <c r="B4" s="7"/>
      <c r="C4" s="7"/>
      <c r="D4" s="7"/>
      <c r="E4" s="7"/>
      <c r="F4" s="7"/>
      <c r="H4" s="5"/>
      <c r="I4" s="5"/>
      <c r="J4" s="5"/>
      <c r="K4" s="5"/>
      <c r="L4" s="8" t="s">
        <v>27</v>
      </c>
      <c r="M4" s="5"/>
      <c r="N4" s="5"/>
      <c r="R4" s="5"/>
    </row>
    <row r="5" spans="1:18" ht="34.5" customHeight="1">
      <c r="A5" s="13" t="s">
        <v>0</v>
      </c>
      <c r="B5" s="14" t="s">
        <v>1</v>
      </c>
      <c r="C5" s="14" t="s">
        <v>2</v>
      </c>
      <c r="D5" s="14" t="s">
        <v>3</v>
      </c>
      <c r="E5" s="14"/>
      <c r="F5" s="14" t="s">
        <v>4</v>
      </c>
      <c r="G5" s="14" t="s">
        <v>5</v>
      </c>
      <c r="H5" s="229" t="s">
        <v>6</v>
      </c>
      <c r="I5" s="229"/>
      <c r="J5" s="229" t="s">
        <v>7</v>
      </c>
      <c r="K5" s="229"/>
      <c r="L5" s="230" t="s">
        <v>17</v>
      </c>
      <c r="M5" s="230"/>
      <c r="N5" s="14" t="s">
        <v>8</v>
      </c>
      <c r="O5" s="16" t="s">
        <v>9</v>
      </c>
      <c r="P5" s="14" t="s">
        <v>10</v>
      </c>
      <c r="Q5" s="17" t="s">
        <v>11</v>
      </c>
      <c r="R5" s="18" t="s">
        <v>12</v>
      </c>
    </row>
    <row r="6" spans="1:18" ht="15">
      <c r="A6" s="13"/>
      <c r="B6" s="14"/>
      <c r="C6" s="14"/>
      <c r="D6" s="14"/>
      <c r="E6" s="14"/>
      <c r="F6" s="14"/>
      <c r="G6" s="14"/>
      <c r="H6" s="14" t="s">
        <v>13</v>
      </c>
      <c r="I6" s="14" t="s">
        <v>14</v>
      </c>
      <c r="J6" s="14" t="s">
        <v>13</v>
      </c>
      <c r="K6" s="14" t="s">
        <v>14</v>
      </c>
      <c r="L6" s="19" t="s">
        <v>13</v>
      </c>
      <c r="M6" s="14" t="s">
        <v>14</v>
      </c>
      <c r="N6" s="14"/>
      <c r="O6" s="16"/>
      <c r="P6" s="14"/>
      <c r="Q6" s="17"/>
      <c r="R6" s="18"/>
    </row>
    <row r="7" spans="1:18" ht="15" customHeight="1">
      <c r="A7" s="233" t="s">
        <v>30</v>
      </c>
      <c r="B7" s="234"/>
      <c r="C7" s="234"/>
      <c r="D7" s="234"/>
      <c r="E7" s="234"/>
      <c r="F7" s="234"/>
      <c r="G7" s="234"/>
      <c r="H7" s="234"/>
      <c r="I7" s="234"/>
      <c r="J7" s="234"/>
      <c r="K7" s="234"/>
      <c r="L7" s="234"/>
      <c r="M7" s="234"/>
      <c r="N7" s="234"/>
      <c r="O7" s="234"/>
      <c r="P7" s="234"/>
      <c r="Q7" s="234"/>
      <c r="R7" s="235"/>
    </row>
    <row r="8" spans="1:18" ht="15">
      <c r="A8" s="47">
        <v>1</v>
      </c>
      <c r="B8" s="41" t="s">
        <v>60</v>
      </c>
      <c r="C8" s="41">
        <v>2002</v>
      </c>
      <c r="D8" s="42"/>
      <c r="E8" s="41"/>
      <c r="F8" s="41" t="s">
        <v>190</v>
      </c>
      <c r="G8" s="54"/>
      <c r="H8" s="48">
        <v>90</v>
      </c>
      <c r="I8" s="48">
        <v>92</v>
      </c>
      <c r="J8" s="48">
        <v>18</v>
      </c>
      <c r="K8" s="48">
        <v>46</v>
      </c>
      <c r="L8" s="49">
        <v>0.006319444444444444</v>
      </c>
      <c r="M8" s="48">
        <v>71</v>
      </c>
      <c r="N8" s="50">
        <f aca="true" t="shared" si="0" ref="N8:N31">IF(OR(J8="н/я",H8="н/я",L8="н/я"),"-",SUM(K8,I8,M8))</f>
        <v>209</v>
      </c>
      <c r="O8" s="51"/>
      <c r="P8" s="46">
        <f aca="true" t="shared" si="1" ref="P8:P31">IF(N8="-","-",IF(O8=0,N8,TRUNC(N8*O8)))</f>
        <v>209</v>
      </c>
      <c r="Q8" s="52" t="s">
        <v>200</v>
      </c>
      <c r="R8" s="53">
        <v>1</v>
      </c>
    </row>
    <row r="9" spans="1:18" ht="15">
      <c r="A9" s="47">
        <v>2</v>
      </c>
      <c r="B9" s="41" t="s">
        <v>194</v>
      </c>
      <c r="C9" s="41">
        <v>2002</v>
      </c>
      <c r="D9" s="42"/>
      <c r="E9" s="43"/>
      <c r="F9" s="43" t="s">
        <v>80</v>
      </c>
      <c r="G9" s="42"/>
      <c r="H9" s="48">
        <v>87</v>
      </c>
      <c r="I9" s="48">
        <v>87</v>
      </c>
      <c r="J9" s="48">
        <v>16</v>
      </c>
      <c r="K9" s="48">
        <v>42</v>
      </c>
      <c r="L9" s="49">
        <v>0.0072106481481481475</v>
      </c>
      <c r="M9" s="48">
        <v>55</v>
      </c>
      <c r="N9" s="50">
        <f t="shared" si="0"/>
        <v>184</v>
      </c>
      <c r="O9" s="51"/>
      <c r="P9" s="46">
        <f t="shared" si="1"/>
        <v>184</v>
      </c>
      <c r="Q9" s="52" t="s">
        <v>201</v>
      </c>
      <c r="R9" s="53">
        <v>2</v>
      </c>
    </row>
    <row r="10" spans="1:18" ht="15">
      <c r="A10" s="47">
        <v>3</v>
      </c>
      <c r="B10" s="41" t="s">
        <v>61</v>
      </c>
      <c r="C10" s="41">
        <v>2002</v>
      </c>
      <c r="D10" s="42"/>
      <c r="E10" s="41"/>
      <c r="F10" s="41" t="s">
        <v>190</v>
      </c>
      <c r="G10" s="42"/>
      <c r="H10" s="48">
        <v>95</v>
      </c>
      <c r="I10" s="48">
        <v>102</v>
      </c>
      <c r="J10" s="48">
        <v>10</v>
      </c>
      <c r="K10" s="48">
        <v>28</v>
      </c>
      <c r="L10" s="49">
        <v>0.007291666666666666</v>
      </c>
      <c r="M10" s="48">
        <v>53</v>
      </c>
      <c r="N10" s="50">
        <f t="shared" si="0"/>
        <v>183</v>
      </c>
      <c r="O10" s="51"/>
      <c r="P10" s="46">
        <f t="shared" si="1"/>
        <v>183</v>
      </c>
      <c r="Q10" s="52" t="s">
        <v>201</v>
      </c>
      <c r="R10" s="53">
        <v>3</v>
      </c>
    </row>
    <row r="11" spans="1:18" ht="15">
      <c r="A11" s="47">
        <v>4</v>
      </c>
      <c r="B11" s="41" t="s">
        <v>63</v>
      </c>
      <c r="C11" s="41">
        <v>2003</v>
      </c>
      <c r="D11" s="42"/>
      <c r="E11" s="43"/>
      <c r="F11" s="43" t="s">
        <v>80</v>
      </c>
      <c r="G11" s="42"/>
      <c r="H11" s="48">
        <v>76</v>
      </c>
      <c r="I11" s="48">
        <v>76</v>
      </c>
      <c r="J11" s="48">
        <v>17</v>
      </c>
      <c r="K11" s="48">
        <v>44</v>
      </c>
      <c r="L11" s="49">
        <v>0.00954861111111111</v>
      </c>
      <c r="M11" s="48">
        <v>41</v>
      </c>
      <c r="N11" s="50">
        <f t="shared" si="0"/>
        <v>161</v>
      </c>
      <c r="O11" s="51"/>
      <c r="P11" s="46">
        <f t="shared" si="1"/>
        <v>161</v>
      </c>
      <c r="Q11" s="52" t="s">
        <v>201</v>
      </c>
      <c r="R11" s="53">
        <v>4</v>
      </c>
    </row>
    <row r="12" spans="1:18" ht="15">
      <c r="A12" s="47">
        <v>5</v>
      </c>
      <c r="B12" s="43" t="s">
        <v>64</v>
      </c>
      <c r="C12" s="43">
        <v>2002</v>
      </c>
      <c r="D12" s="44"/>
      <c r="E12" s="43"/>
      <c r="F12" s="43" t="s">
        <v>81</v>
      </c>
      <c r="G12" s="42"/>
      <c r="H12" s="48">
        <v>78</v>
      </c>
      <c r="I12" s="48">
        <v>78</v>
      </c>
      <c r="J12" s="48">
        <v>14</v>
      </c>
      <c r="K12" s="48">
        <v>38</v>
      </c>
      <c r="L12" s="49">
        <v>0.00912037037037037</v>
      </c>
      <c r="M12" s="48">
        <v>41</v>
      </c>
      <c r="N12" s="50">
        <f t="shared" si="0"/>
        <v>157</v>
      </c>
      <c r="O12" s="51"/>
      <c r="P12" s="46">
        <f t="shared" si="1"/>
        <v>157</v>
      </c>
      <c r="Q12" s="52" t="s">
        <v>201</v>
      </c>
      <c r="R12" s="53">
        <v>5</v>
      </c>
    </row>
    <row r="13" spans="1:18" ht="15">
      <c r="A13" s="47">
        <v>6</v>
      </c>
      <c r="B13" s="41" t="s">
        <v>65</v>
      </c>
      <c r="C13" s="41">
        <v>2002</v>
      </c>
      <c r="D13" s="42"/>
      <c r="E13" s="41"/>
      <c r="F13" s="41" t="s">
        <v>190</v>
      </c>
      <c r="G13" s="54"/>
      <c r="H13" s="48">
        <v>71</v>
      </c>
      <c r="I13" s="48">
        <v>71</v>
      </c>
      <c r="J13" s="48">
        <v>13</v>
      </c>
      <c r="K13" s="48">
        <v>36</v>
      </c>
      <c r="L13" s="49">
        <v>0.007858796296296296</v>
      </c>
      <c r="M13" s="48">
        <v>41</v>
      </c>
      <c r="N13" s="50">
        <f t="shared" si="0"/>
        <v>148</v>
      </c>
      <c r="O13" s="51"/>
      <c r="P13" s="46">
        <f t="shared" si="1"/>
        <v>148</v>
      </c>
      <c r="Q13" s="52"/>
      <c r="R13" s="53">
        <v>6</v>
      </c>
    </row>
    <row r="14" spans="1:18" ht="15">
      <c r="A14" s="47">
        <v>7</v>
      </c>
      <c r="B14" s="41" t="s">
        <v>67</v>
      </c>
      <c r="C14" s="41">
        <v>2002</v>
      </c>
      <c r="D14" s="42"/>
      <c r="E14" s="41"/>
      <c r="F14" s="41" t="s">
        <v>81</v>
      </c>
      <c r="G14" s="42"/>
      <c r="H14" s="48">
        <v>60</v>
      </c>
      <c r="I14" s="48">
        <v>60</v>
      </c>
      <c r="J14" s="48">
        <v>10</v>
      </c>
      <c r="K14" s="48">
        <v>28</v>
      </c>
      <c r="L14" s="49">
        <v>0.007534722222222221</v>
      </c>
      <c r="M14" s="48">
        <v>49</v>
      </c>
      <c r="N14" s="50">
        <f t="shared" si="0"/>
        <v>137</v>
      </c>
      <c r="O14" s="51"/>
      <c r="P14" s="46">
        <f t="shared" si="1"/>
        <v>137</v>
      </c>
      <c r="Q14" s="52"/>
      <c r="R14" s="53">
        <v>7</v>
      </c>
    </row>
    <row r="15" spans="1:18" ht="15">
      <c r="A15" s="47">
        <v>8</v>
      </c>
      <c r="B15" s="41" t="s">
        <v>66</v>
      </c>
      <c r="C15" s="41">
        <v>2003</v>
      </c>
      <c r="D15" s="42"/>
      <c r="E15" s="41"/>
      <c r="F15" s="41" t="s">
        <v>81</v>
      </c>
      <c r="G15" s="42"/>
      <c r="H15" s="48">
        <v>69</v>
      </c>
      <c r="I15" s="48">
        <v>69</v>
      </c>
      <c r="J15" s="48">
        <v>7</v>
      </c>
      <c r="K15" s="48">
        <v>19</v>
      </c>
      <c r="L15" s="49">
        <v>0.008287037037037037</v>
      </c>
      <c r="M15" s="48">
        <v>41</v>
      </c>
      <c r="N15" s="50">
        <f t="shared" si="0"/>
        <v>129</v>
      </c>
      <c r="O15" s="51"/>
      <c r="P15" s="46">
        <f t="shared" si="1"/>
        <v>129</v>
      </c>
      <c r="Q15" s="52"/>
      <c r="R15" s="53">
        <v>8</v>
      </c>
    </row>
    <row r="16" spans="1:18" ht="15">
      <c r="A16" s="47">
        <v>9</v>
      </c>
      <c r="B16" s="41" t="s">
        <v>195</v>
      </c>
      <c r="C16" s="41">
        <v>2003</v>
      </c>
      <c r="D16" s="42"/>
      <c r="E16" s="41"/>
      <c r="F16" s="41" t="s">
        <v>81</v>
      </c>
      <c r="G16" s="42"/>
      <c r="H16" s="48">
        <v>75</v>
      </c>
      <c r="I16" s="48">
        <v>75</v>
      </c>
      <c r="J16" s="48">
        <v>5</v>
      </c>
      <c r="K16" s="48">
        <v>13</v>
      </c>
      <c r="L16" s="49">
        <v>0.011689814814814814</v>
      </c>
      <c r="M16" s="48">
        <v>41</v>
      </c>
      <c r="N16" s="50">
        <f t="shared" si="0"/>
        <v>129</v>
      </c>
      <c r="O16" s="51"/>
      <c r="P16" s="46">
        <f t="shared" si="1"/>
        <v>129</v>
      </c>
      <c r="Q16" s="52"/>
      <c r="R16" s="53">
        <v>9</v>
      </c>
    </row>
    <row r="17" spans="1:18" ht="15">
      <c r="A17" s="47">
        <v>10</v>
      </c>
      <c r="B17" s="41" t="s">
        <v>68</v>
      </c>
      <c r="C17" s="41">
        <v>2006</v>
      </c>
      <c r="D17" s="42"/>
      <c r="E17" s="41"/>
      <c r="F17" s="41" t="s">
        <v>81</v>
      </c>
      <c r="G17" s="42"/>
      <c r="H17" s="48">
        <v>69</v>
      </c>
      <c r="I17" s="48">
        <v>69</v>
      </c>
      <c r="J17" s="48">
        <v>3</v>
      </c>
      <c r="K17" s="48">
        <v>7</v>
      </c>
      <c r="L17" s="49">
        <v>0.011979166666666666</v>
      </c>
      <c r="M17" s="48">
        <v>41</v>
      </c>
      <c r="N17" s="50">
        <f t="shared" si="0"/>
        <v>117</v>
      </c>
      <c r="O17" s="51"/>
      <c r="P17" s="46">
        <f t="shared" si="1"/>
        <v>117</v>
      </c>
      <c r="Q17" s="52"/>
      <c r="R17" s="53">
        <v>10</v>
      </c>
    </row>
    <row r="18" spans="1:18" ht="15">
      <c r="A18" s="47">
        <v>11</v>
      </c>
      <c r="B18" s="41" t="s">
        <v>69</v>
      </c>
      <c r="C18" s="41">
        <v>2003</v>
      </c>
      <c r="D18" s="42"/>
      <c r="E18" s="41"/>
      <c r="F18" s="41" t="s">
        <v>81</v>
      </c>
      <c r="G18" s="42"/>
      <c r="H18" s="48">
        <v>52</v>
      </c>
      <c r="I18" s="48">
        <v>52</v>
      </c>
      <c r="J18" s="48">
        <v>7</v>
      </c>
      <c r="K18" s="48">
        <v>19</v>
      </c>
      <c r="L18" s="49">
        <v>0.011631944444444445</v>
      </c>
      <c r="M18" s="48">
        <v>41</v>
      </c>
      <c r="N18" s="50">
        <f t="shared" si="0"/>
        <v>112</v>
      </c>
      <c r="O18" s="51"/>
      <c r="P18" s="46">
        <f t="shared" si="1"/>
        <v>112</v>
      </c>
      <c r="Q18" s="52"/>
      <c r="R18" s="53">
        <v>11</v>
      </c>
    </row>
    <row r="19" spans="1:18" ht="15">
      <c r="A19" s="47">
        <v>12</v>
      </c>
      <c r="B19" s="41" t="s">
        <v>70</v>
      </c>
      <c r="C19" s="41">
        <v>2003</v>
      </c>
      <c r="D19" s="42"/>
      <c r="E19" s="41"/>
      <c r="F19" s="41" t="s">
        <v>81</v>
      </c>
      <c r="G19" s="42"/>
      <c r="H19" s="48">
        <v>43</v>
      </c>
      <c r="I19" s="48">
        <v>43</v>
      </c>
      <c r="J19" s="48">
        <v>9</v>
      </c>
      <c r="K19" s="48">
        <v>25</v>
      </c>
      <c r="L19" s="49">
        <v>0.009236111111111112</v>
      </c>
      <c r="M19" s="48">
        <v>41</v>
      </c>
      <c r="N19" s="50">
        <f t="shared" si="0"/>
        <v>109</v>
      </c>
      <c r="O19" s="51"/>
      <c r="P19" s="46">
        <f t="shared" si="1"/>
        <v>109</v>
      </c>
      <c r="Q19" s="52"/>
      <c r="R19" s="53">
        <v>12</v>
      </c>
    </row>
    <row r="20" spans="1:18" ht="15">
      <c r="A20" s="47">
        <v>13</v>
      </c>
      <c r="B20" s="41" t="s">
        <v>71</v>
      </c>
      <c r="C20" s="41">
        <v>2006</v>
      </c>
      <c r="D20" s="42"/>
      <c r="E20" s="41"/>
      <c r="F20" s="41" t="s">
        <v>81</v>
      </c>
      <c r="G20" s="54"/>
      <c r="H20" s="48">
        <v>54</v>
      </c>
      <c r="I20" s="48">
        <v>54</v>
      </c>
      <c r="J20" s="48">
        <v>4</v>
      </c>
      <c r="K20" s="48">
        <v>10</v>
      </c>
      <c r="L20" s="49">
        <v>0.011817129629629629</v>
      </c>
      <c r="M20" s="48">
        <v>41</v>
      </c>
      <c r="N20" s="50">
        <f t="shared" si="0"/>
        <v>105</v>
      </c>
      <c r="O20" s="51"/>
      <c r="P20" s="46">
        <f t="shared" si="1"/>
        <v>105</v>
      </c>
      <c r="Q20" s="52"/>
      <c r="R20" s="53">
        <v>13</v>
      </c>
    </row>
    <row r="21" spans="1:18" ht="15">
      <c r="A21" s="47">
        <v>14</v>
      </c>
      <c r="B21" s="41" t="s">
        <v>72</v>
      </c>
      <c r="C21" s="41">
        <v>2006</v>
      </c>
      <c r="D21" s="42"/>
      <c r="E21" s="41"/>
      <c r="F21" s="41" t="s">
        <v>81</v>
      </c>
      <c r="G21" s="42"/>
      <c r="H21" s="48">
        <v>47</v>
      </c>
      <c r="I21" s="48">
        <v>47</v>
      </c>
      <c r="J21" s="48">
        <v>6</v>
      </c>
      <c r="K21" s="48">
        <v>16</v>
      </c>
      <c r="L21" s="49">
        <v>0.01252314814814815</v>
      </c>
      <c r="M21" s="48">
        <v>41</v>
      </c>
      <c r="N21" s="50">
        <f t="shared" si="0"/>
        <v>104</v>
      </c>
      <c r="O21" s="51"/>
      <c r="P21" s="46">
        <f t="shared" si="1"/>
        <v>104</v>
      </c>
      <c r="Q21" s="52"/>
      <c r="R21" s="53">
        <v>14</v>
      </c>
    </row>
    <row r="22" spans="1:18" ht="15">
      <c r="A22" s="47">
        <v>15</v>
      </c>
      <c r="B22" s="41" t="s">
        <v>73</v>
      </c>
      <c r="C22" s="41">
        <v>2003</v>
      </c>
      <c r="D22" s="42"/>
      <c r="E22" s="41"/>
      <c r="F22" s="41" t="s">
        <v>81</v>
      </c>
      <c r="G22" s="42"/>
      <c r="H22" s="48">
        <v>54</v>
      </c>
      <c r="I22" s="48">
        <v>54</v>
      </c>
      <c r="J22" s="48">
        <v>3</v>
      </c>
      <c r="K22" s="48">
        <v>7</v>
      </c>
      <c r="L22" s="49">
        <v>0.010949074074074075</v>
      </c>
      <c r="M22" s="48">
        <v>41</v>
      </c>
      <c r="N22" s="50">
        <f t="shared" si="0"/>
        <v>102</v>
      </c>
      <c r="O22" s="51"/>
      <c r="P22" s="46">
        <f t="shared" si="1"/>
        <v>102</v>
      </c>
      <c r="Q22" s="52"/>
      <c r="R22" s="53">
        <v>15</v>
      </c>
    </row>
    <row r="23" spans="1:18" ht="15">
      <c r="A23" s="47">
        <v>16</v>
      </c>
      <c r="B23" s="41" t="s">
        <v>196</v>
      </c>
      <c r="C23" s="41">
        <v>2002</v>
      </c>
      <c r="D23" s="42"/>
      <c r="E23" s="41"/>
      <c r="F23" s="41" t="s">
        <v>81</v>
      </c>
      <c r="G23" s="42"/>
      <c r="H23" s="48">
        <v>60</v>
      </c>
      <c r="I23" s="48">
        <v>60</v>
      </c>
      <c r="J23" s="48">
        <v>0</v>
      </c>
      <c r="K23" s="48"/>
      <c r="L23" s="49">
        <v>0.013888888888888888</v>
      </c>
      <c r="M23" s="48">
        <v>41</v>
      </c>
      <c r="N23" s="50">
        <f t="shared" si="0"/>
        <v>101</v>
      </c>
      <c r="O23" s="51"/>
      <c r="P23" s="46">
        <f t="shared" si="1"/>
        <v>101</v>
      </c>
      <c r="Q23" s="52"/>
      <c r="R23" s="53">
        <v>16</v>
      </c>
    </row>
    <row r="24" spans="1:18" ht="15">
      <c r="A24" s="47">
        <v>17</v>
      </c>
      <c r="B24" s="41" t="s">
        <v>74</v>
      </c>
      <c r="C24" s="41">
        <v>2005</v>
      </c>
      <c r="D24" s="42"/>
      <c r="E24" s="41"/>
      <c r="F24" s="41" t="s">
        <v>81</v>
      </c>
      <c r="G24" s="54"/>
      <c r="H24" s="48">
        <v>55</v>
      </c>
      <c r="I24" s="48">
        <v>55</v>
      </c>
      <c r="J24" s="48">
        <v>0</v>
      </c>
      <c r="K24" s="48"/>
      <c r="L24" s="49">
        <v>0.01568287037037037</v>
      </c>
      <c r="M24" s="48">
        <v>41</v>
      </c>
      <c r="N24" s="50">
        <f t="shared" si="0"/>
        <v>96</v>
      </c>
      <c r="O24" s="51"/>
      <c r="P24" s="46">
        <f t="shared" si="1"/>
        <v>96</v>
      </c>
      <c r="Q24" s="52"/>
      <c r="R24" s="53">
        <v>17</v>
      </c>
    </row>
    <row r="25" spans="1:18" ht="15">
      <c r="A25" s="47">
        <v>18</v>
      </c>
      <c r="B25" s="41" t="s">
        <v>75</v>
      </c>
      <c r="C25" s="41">
        <v>2005</v>
      </c>
      <c r="D25" s="42"/>
      <c r="E25" s="41"/>
      <c r="F25" s="41" t="s">
        <v>57</v>
      </c>
      <c r="G25" s="54"/>
      <c r="H25" s="48">
        <v>27</v>
      </c>
      <c r="I25" s="48">
        <v>27</v>
      </c>
      <c r="J25" s="48">
        <v>9</v>
      </c>
      <c r="K25" s="48">
        <v>25</v>
      </c>
      <c r="L25" s="49">
        <v>0.011516203703703702</v>
      </c>
      <c r="M25" s="48">
        <v>41</v>
      </c>
      <c r="N25" s="50">
        <f t="shared" si="0"/>
        <v>93</v>
      </c>
      <c r="O25" s="51"/>
      <c r="P25" s="46">
        <f t="shared" si="1"/>
        <v>93</v>
      </c>
      <c r="Q25" s="52"/>
      <c r="R25" s="53">
        <v>18</v>
      </c>
    </row>
    <row r="26" spans="1:18" ht="15">
      <c r="A26" s="47">
        <v>19</v>
      </c>
      <c r="B26" s="41" t="s">
        <v>76</v>
      </c>
      <c r="C26" s="41">
        <v>2003</v>
      </c>
      <c r="D26" s="42"/>
      <c r="E26" s="41"/>
      <c r="F26" s="41" t="s">
        <v>81</v>
      </c>
      <c r="G26" s="54"/>
      <c r="H26" s="48">
        <v>44</v>
      </c>
      <c r="I26" s="48">
        <v>44</v>
      </c>
      <c r="J26" s="48">
        <v>3</v>
      </c>
      <c r="K26" s="48">
        <v>7</v>
      </c>
      <c r="L26" s="49">
        <v>0.011180555555555556</v>
      </c>
      <c r="M26" s="48">
        <v>41</v>
      </c>
      <c r="N26" s="50">
        <f t="shared" si="0"/>
        <v>92</v>
      </c>
      <c r="O26" s="51"/>
      <c r="P26" s="46">
        <f t="shared" si="1"/>
        <v>92</v>
      </c>
      <c r="Q26" s="52"/>
      <c r="R26" s="53">
        <v>19</v>
      </c>
    </row>
    <row r="27" spans="1:18" ht="15">
      <c r="A27" s="47">
        <v>20</v>
      </c>
      <c r="B27" s="41" t="s">
        <v>77</v>
      </c>
      <c r="C27" s="41">
        <v>2003</v>
      </c>
      <c r="D27" s="42"/>
      <c r="E27" s="41"/>
      <c r="F27" s="41" t="s">
        <v>81</v>
      </c>
      <c r="G27" s="42"/>
      <c r="H27" s="48">
        <v>48</v>
      </c>
      <c r="I27" s="48">
        <v>48</v>
      </c>
      <c r="J27" s="48">
        <v>1</v>
      </c>
      <c r="K27" s="48">
        <v>1</v>
      </c>
      <c r="L27" s="49">
        <v>0.010439814814814813</v>
      </c>
      <c r="M27" s="48">
        <v>41</v>
      </c>
      <c r="N27" s="50">
        <f t="shared" si="0"/>
        <v>90</v>
      </c>
      <c r="O27" s="51"/>
      <c r="P27" s="46">
        <f t="shared" si="1"/>
        <v>90</v>
      </c>
      <c r="Q27" s="52"/>
      <c r="R27" s="53">
        <v>20</v>
      </c>
    </row>
    <row r="28" spans="1:18" ht="15">
      <c r="A28" s="47">
        <v>21</v>
      </c>
      <c r="B28" s="41" t="s">
        <v>78</v>
      </c>
      <c r="C28" s="41">
        <v>2003</v>
      </c>
      <c r="D28" s="42"/>
      <c r="E28" s="41"/>
      <c r="F28" s="41" t="s">
        <v>81</v>
      </c>
      <c r="G28" s="42"/>
      <c r="H28" s="48">
        <v>48</v>
      </c>
      <c r="I28" s="48">
        <v>48</v>
      </c>
      <c r="J28" s="48">
        <v>0</v>
      </c>
      <c r="K28" s="48"/>
      <c r="L28" s="49">
        <v>0.011851851851851851</v>
      </c>
      <c r="M28" s="48">
        <v>41</v>
      </c>
      <c r="N28" s="50">
        <f t="shared" si="0"/>
        <v>89</v>
      </c>
      <c r="O28" s="51"/>
      <c r="P28" s="46">
        <f t="shared" si="1"/>
        <v>89</v>
      </c>
      <c r="Q28" s="52"/>
      <c r="R28" s="53">
        <v>21</v>
      </c>
    </row>
    <row r="29" spans="1:18" ht="15">
      <c r="A29" s="47">
        <v>22</v>
      </c>
      <c r="B29" s="41" t="s">
        <v>197</v>
      </c>
      <c r="C29" s="41">
        <v>2004</v>
      </c>
      <c r="D29" s="42"/>
      <c r="E29" s="41"/>
      <c r="F29" s="41" t="s">
        <v>81</v>
      </c>
      <c r="G29" s="54"/>
      <c r="H29" s="48">
        <v>48</v>
      </c>
      <c r="I29" s="48">
        <v>48</v>
      </c>
      <c r="J29" s="48">
        <v>0</v>
      </c>
      <c r="K29" s="48"/>
      <c r="L29" s="49">
        <v>0.014409722222222221</v>
      </c>
      <c r="M29" s="48">
        <v>41</v>
      </c>
      <c r="N29" s="50">
        <f t="shared" si="0"/>
        <v>89</v>
      </c>
      <c r="O29" s="51"/>
      <c r="P29" s="46">
        <f t="shared" si="1"/>
        <v>89</v>
      </c>
      <c r="Q29" s="52"/>
      <c r="R29" s="53">
        <v>22</v>
      </c>
    </row>
    <row r="30" spans="1:18" ht="15">
      <c r="A30" s="47">
        <v>23</v>
      </c>
      <c r="B30" s="45" t="s">
        <v>79</v>
      </c>
      <c r="C30" s="45">
        <v>2005</v>
      </c>
      <c r="D30" s="46"/>
      <c r="E30" s="45"/>
      <c r="F30" s="45" t="s">
        <v>81</v>
      </c>
      <c r="G30" s="42"/>
      <c r="H30" s="48">
        <v>43</v>
      </c>
      <c r="I30" s="48">
        <v>43</v>
      </c>
      <c r="J30" s="48">
        <v>0</v>
      </c>
      <c r="K30" s="48"/>
      <c r="L30" s="49">
        <v>0.015729166666666666</v>
      </c>
      <c r="M30" s="48">
        <v>41</v>
      </c>
      <c r="N30" s="50">
        <f t="shared" si="0"/>
        <v>84</v>
      </c>
      <c r="O30" s="51"/>
      <c r="P30" s="46">
        <f t="shared" si="1"/>
        <v>84</v>
      </c>
      <c r="Q30" s="52"/>
      <c r="R30" s="53">
        <v>23</v>
      </c>
    </row>
    <row r="31" spans="1:18" ht="15">
      <c r="A31" s="47">
        <v>24</v>
      </c>
      <c r="B31" s="41" t="s">
        <v>198</v>
      </c>
      <c r="C31" s="41">
        <v>2006</v>
      </c>
      <c r="D31" s="42"/>
      <c r="E31" s="41"/>
      <c r="F31" s="41" t="s">
        <v>81</v>
      </c>
      <c r="G31" s="54"/>
      <c r="H31" s="48">
        <v>31</v>
      </c>
      <c r="I31" s="48">
        <v>31</v>
      </c>
      <c r="J31" s="48">
        <v>0</v>
      </c>
      <c r="K31" s="48"/>
      <c r="L31" s="49">
        <v>0.015277777777777777</v>
      </c>
      <c r="M31" s="48">
        <v>41</v>
      </c>
      <c r="N31" s="50">
        <f t="shared" si="0"/>
        <v>72</v>
      </c>
      <c r="O31" s="51"/>
      <c r="P31" s="46">
        <f t="shared" si="1"/>
        <v>72</v>
      </c>
      <c r="Q31" s="52"/>
      <c r="R31" s="53">
        <v>24</v>
      </c>
    </row>
    <row r="32" spans="1:18" ht="15">
      <c r="A32" s="216"/>
      <c r="B32" s="217"/>
      <c r="C32" s="217"/>
      <c r="D32" s="218"/>
      <c r="E32" s="217"/>
      <c r="F32" s="217"/>
      <c r="G32" s="219"/>
      <c r="H32" s="220"/>
      <c r="I32" s="220"/>
      <c r="J32" s="220"/>
      <c r="K32" s="220"/>
      <c r="L32" s="221"/>
      <c r="M32" s="220"/>
      <c r="N32" s="222"/>
      <c r="O32" s="223"/>
      <c r="P32" s="224"/>
      <c r="Q32" s="225"/>
      <c r="R32" s="226"/>
    </row>
    <row r="33" spans="1:18" ht="15" customHeight="1">
      <c r="A33" s="233" t="s">
        <v>31</v>
      </c>
      <c r="B33" s="234"/>
      <c r="C33" s="234"/>
      <c r="D33" s="234"/>
      <c r="E33" s="234"/>
      <c r="F33" s="234"/>
      <c r="G33" s="234"/>
      <c r="H33" s="234"/>
      <c r="I33" s="234"/>
      <c r="J33" s="234"/>
      <c r="K33" s="234"/>
      <c r="L33" s="234"/>
      <c r="M33" s="234"/>
      <c r="N33" s="234"/>
      <c r="O33" s="234"/>
      <c r="P33" s="234"/>
      <c r="Q33" s="234"/>
      <c r="R33" s="235"/>
    </row>
    <row r="34" spans="1:18" ht="15">
      <c r="A34" s="47">
        <v>1</v>
      </c>
      <c r="B34" s="41" t="s">
        <v>87</v>
      </c>
      <c r="C34" s="41">
        <v>2000</v>
      </c>
      <c r="D34" s="42">
        <v>2</v>
      </c>
      <c r="E34" s="41"/>
      <c r="F34" s="41" t="s">
        <v>193</v>
      </c>
      <c r="G34" s="54"/>
      <c r="H34" s="48">
        <v>92</v>
      </c>
      <c r="I34" s="48">
        <v>96</v>
      </c>
      <c r="J34" s="48">
        <v>32</v>
      </c>
      <c r="K34" s="48">
        <v>74</v>
      </c>
      <c r="L34" s="49">
        <v>0.01273148148148148</v>
      </c>
      <c r="M34" s="48">
        <v>48</v>
      </c>
      <c r="N34" s="50">
        <f>IF(OR(J34="н/я",H34="н/я",L34="н/я"),"-",SUM(K34,I34,M34))</f>
        <v>218</v>
      </c>
      <c r="O34" s="51"/>
      <c r="P34" s="46">
        <f>IF(N34="-","-",IF(O34=0,N34,TRUNC(N34*O34)))</f>
        <v>218</v>
      </c>
      <c r="Q34" s="52" t="s">
        <v>200</v>
      </c>
      <c r="R34" s="53">
        <v>1</v>
      </c>
    </row>
    <row r="35" spans="1:18" ht="15">
      <c r="A35" s="47">
        <v>2</v>
      </c>
      <c r="B35" s="41" t="s">
        <v>88</v>
      </c>
      <c r="C35" s="41">
        <v>2000</v>
      </c>
      <c r="D35" s="42"/>
      <c r="E35" s="41"/>
      <c r="F35" s="41" t="s">
        <v>190</v>
      </c>
      <c r="G35" s="42"/>
      <c r="H35" s="48">
        <v>80</v>
      </c>
      <c r="I35" s="48">
        <v>80</v>
      </c>
      <c r="J35" s="48">
        <v>10</v>
      </c>
      <c r="K35" s="48">
        <v>28</v>
      </c>
      <c r="L35" s="49">
        <v>0.010486111111111111</v>
      </c>
      <c r="M35" s="48">
        <v>74</v>
      </c>
      <c r="N35" s="50">
        <f>IF(OR(J35="н/я",H35="н/я",L35="н/я"),"-",SUM(K35,I35,M35))</f>
        <v>182</v>
      </c>
      <c r="O35" s="51"/>
      <c r="P35" s="46">
        <f>IF(N35="-","-",IF(O35=0,N35,TRUNC(N35*O35)))</f>
        <v>182</v>
      </c>
      <c r="Q35" s="52" t="s">
        <v>201</v>
      </c>
      <c r="R35" s="53">
        <v>2</v>
      </c>
    </row>
    <row r="36" spans="1:18" ht="15">
      <c r="A36" s="47">
        <v>3</v>
      </c>
      <c r="B36" s="41" t="s">
        <v>89</v>
      </c>
      <c r="C36" s="41">
        <v>2001</v>
      </c>
      <c r="D36" s="42">
        <v>2</v>
      </c>
      <c r="E36" s="43"/>
      <c r="F36" s="43" t="s">
        <v>80</v>
      </c>
      <c r="G36" s="42"/>
      <c r="H36" s="48">
        <v>67</v>
      </c>
      <c r="I36" s="48">
        <v>67</v>
      </c>
      <c r="J36" s="48">
        <v>15</v>
      </c>
      <c r="K36" s="48">
        <v>40</v>
      </c>
      <c r="L36" s="49">
        <v>0.012013888888888888</v>
      </c>
      <c r="M36" s="48">
        <v>55</v>
      </c>
      <c r="N36" s="50">
        <f>IF(OR(J36="н/я",H36="н/я",L36="н/я"),"-",SUM(K36,I36,M36))</f>
        <v>162</v>
      </c>
      <c r="O36" s="51"/>
      <c r="P36" s="46">
        <f>IF(N36="-","-",IF(O36=0,N36,TRUNC(N36*O36)))</f>
        <v>162</v>
      </c>
      <c r="Q36" s="52" t="s">
        <v>201</v>
      </c>
      <c r="R36" s="53">
        <v>3</v>
      </c>
    </row>
    <row r="37" spans="1:18" ht="15">
      <c r="A37" s="236" t="s">
        <v>32</v>
      </c>
      <c r="B37" s="236"/>
      <c r="C37" s="236"/>
      <c r="D37" s="236"/>
      <c r="E37" s="236"/>
      <c r="F37" s="236"/>
      <c r="G37" s="236"/>
      <c r="H37" s="236"/>
      <c r="I37" s="236"/>
      <c r="J37" s="236"/>
      <c r="K37" s="236"/>
      <c r="L37" s="236"/>
      <c r="M37" s="236"/>
      <c r="N37" s="236"/>
      <c r="O37" s="236"/>
      <c r="P37" s="236"/>
      <c r="Q37" s="236"/>
      <c r="R37" s="236"/>
    </row>
    <row r="38" spans="1:18" ht="15">
      <c r="A38" s="47">
        <v>1</v>
      </c>
      <c r="B38" s="41" t="s">
        <v>175</v>
      </c>
      <c r="C38" s="42">
        <v>1998</v>
      </c>
      <c r="D38" s="42" t="s">
        <v>192</v>
      </c>
      <c r="E38" s="41"/>
      <c r="F38" s="41" t="s">
        <v>80</v>
      </c>
      <c r="G38" s="54"/>
      <c r="H38" s="48">
        <v>90</v>
      </c>
      <c r="I38" s="48">
        <v>92</v>
      </c>
      <c r="J38" s="48">
        <v>33</v>
      </c>
      <c r="K38" s="48">
        <v>76</v>
      </c>
      <c r="L38" s="49">
        <v>0.022569444444444444</v>
      </c>
      <c r="M38" s="48">
        <v>63</v>
      </c>
      <c r="N38" s="50">
        <f>IF(OR(J38="н/я",H38="н/я",L38="н/я"),"-",SUM(K38,I38,M38))</f>
        <v>231</v>
      </c>
      <c r="O38" s="51"/>
      <c r="P38" s="46">
        <f>IF(N38="-","-",IF(O38=0,N38,TRUNC(N38*O38)))</f>
        <v>231</v>
      </c>
      <c r="Q38" s="52" t="s">
        <v>199</v>
      </c>
      <c r="R38" s="53">
        <v>1</v>
      </c>
    </row>
    <row r="39" spans="1:18" ht="15">
      <c r="A39" s="47">
        <v>2</v>
      </c>
      <c r="B39" s="41" t="s">
        <v>176</v>
      </c>
      <c r="C39" s="42">
        <v>1999</v>
      </c>
      <c r="D39" s="42" t="s">
        <v>192</v>
      </c>
      <c r="E39" s="41"/>
      <c r="F39" s="41" t="s">
        <v>80</v>
      </c>
      <c r="G39" s="42"/>
      <c r="H39" s="48">
        <v>90</v>
      </c>
      <c r="I39" s="48">
        <v>92</v>
      </c>
      <c r="J39" s="48">
        <v>28</v>
      </c>
      <c r="K39" s="48">
        <v>66</v>
      </c>
      <c r="L39" s="49">
        <v>0.023738425925925923</v>
      </c>
      <c r="M39" s="48">
        <v>56</v>
      </c>
      <c r="N39" s="50">
        <f>IF(OR(J39="н/я",H39="н/я",L39="н/я"),"-",SUM(K39,I39,M39))</f>
        <v>214</v>
      </c>
      <c r="O39" s="51"/>
      <c r="P39" s="46">
        <f>IF(N39="-","-",IF(O39=0,N39,TRUNC(N39*O39)))</f>
        <v>214</v>
      </c>
      <c r="Q39" s="52" t="s">
        <v>199</v>
      </c>
      <c r="R39" s="53">
        <v>2</v>
      </c>
    </row>
    <row r="40" spans="1:18" ht="15">
      <c r="A40" s="47">
        <v>3</v>
      </c>
      <c r="B40" s="41" t="s">
        <v>177</v>
      </c>
      <c r="C40" s="42">
        <v>1998</v>
      </c>
      <c r="D40" s="42" t="s">
        <v>192</v>
      </c>
      <c r="E40" s="43"/>
      <c r="F40" s="43" t="s">
        <v>80</v>
      </c>
      <c r="G40" s="42"/>
      <c r="H40" s="48">
        <v>88</v>
      </c>
      <c r="I40" s="48">
        <v>88</v>
      </c>
      <c r="J40" s="48">
        <v>22</v>
      </c>
      <c r="K40" s="48">
        <v>54</v>
      </c>
      <c r="L40" s="49">
        <v>0.024016203703703706</v>
      </c>
      <c r="M40" s="48">
        <v>55</v>
      </c>
      <c r="N40" s="50">
        <f>IF(OR(J40="н/я",H40="н/я",L40="н/я"),"-",SUM(K40,I40,M40))</f>
        <v>197</v>
      </c>
      <c r="O40" s="51"/>
      <c r="P40" s="46">
        <f>IF(N40="-","-",IF(O40=0,N40,TRUNC(N40*O40)))</f>
        <v>197</v>
      </c>
      <c r="Q40" s="52" t="s">
        <v>199</v>
      </c>
      <c r="R40" s="53">
        <v>3</v>
      </c>
    </row>
    <row r="41" spans="1:18" ht="15">
      <c r="A41" s="47">
        <v>4</v>
      </c>
      <c r="B41" s="43" t="s">
        <v>178</v>
      </c>
      <c r="C41" s="44">
        <v>1998</v>
      </c>
      <c r="D41" s="44" t="s">
        <v>218</v>
      </c>
      <c r="E41" s="43"/>
      <c r="F41" s="43" t="s">
        <v>57</v>
      </c>
      <c r="G41" s="42"/>
      <c r="H41" s="48">
        <v>83</v>
      </c>
      <c r="I41" s="48">
        <v>83</v>
      </c>
      <c r="J41" s="48">
        <v>18</v>
      </c>
      <c r="K41" s="48">
        <v>46</v>
      </c>
      <c r="L41" s="49">
        <v>0.02414351851851852</v>
      </c>
      <c r="M41" s="48">
        <v>54</v>
      </c>
      <c r="N41" s="50">
        <f>IF(OR(J41="н/я",H41="н/я",L41="н/я"),"-",SUM(K41,I41,M41))</f>
        <v>183</v>
      </c>
      <c r="O41" s="51"/>
      <c r="P41" s="46">
        <f>IF(N41="-","-",IF(O41=0,N41,TRUNC(N41*O41)))</f>
        <v>183</v>
      </c>
      <c r="Q41" s="52" t="s">
        <v>200</v>
      </c>
      <c r="R41" s="53">
        <v>4</v>
      </c>
    </row>
    <row r="42" spans="1:18" ht="15">
      <c r="A42" s="47">
        <v>5</v>
      </c>
      <c r="B42" s="41" t="s">
        <v>179</v>
      </c>
      <c r="C42" s="42">
        <v>1998</v>
      </c>
      <c r="D42" s="42" t="s">
        <v>218</v>
      </c>
      <c r="E42" s="41"/>
      <c r="F42" s="41" t="s">
        <v>174</v>
      </c>
      <c r="G42" s="54"/>
      <c r="H42" s="48">
        <v>47</v>
      </c>
      <c r="I42" s="48">
        <v>47</v>
      </c>
      <c r="J42" s="48">
        <v>6</v>
      </c>
      <c r="K42" s="48">
        <v>16</v>
      </c>
      <c r="L42" s="49" t="s">
        <v>217</v>
      </c>
      <c r="M42" s="48"/>
      <c r="N42" s="50">
        <f>IF(OR(J42="н/я",H42="н/я",L42="н/я"),"-",SUM(K42,I42,M42))</f>
        <v>63</v>
      </c>
      <c r="O42" s="51"/>
      <c r="P42" s="46">
        <f>IF(N42="-","-",IF(O42=0,N42,TRUNC(N42*O42)))</f>
        <v>63</v>
      </c>
      <c r="Q42" s="52"/>
      <c r="R42" s="53">
        <v>5</v>
      </c>
    </row>
    <row r="43" spans="1:18" ht="15">
      <c r="A43" s="236" t="s">
        <v>33</v>
      </c>
      <c r="B43" s="236"/>
      <c r="C43" s="236"/>
      <c r="D43" s="236"/>
      <c r="E43" s="236"/>
      <c r="F43" s="236"/>
      <c r="G43" s="236"/>
      <c r="H43" s="236"/>
      <c r="I43" s="236"/>
      <c r="J43" s="236"/>
      <c r="K43" s="236"/>
      <c r="L43" s="236"/>
      <c r="M43" s="236"/>
      <c r="N43" s="236"/>
      <c r="O43" s="236"/>
      <c r="P43" s="236"/>
      <c r="Q43" s="236"/>
      <c r="R43" s="236"/>
    </row>
    <row r="44" spans="1:18" ht="15">
      <c r="A44" s="47">
        <v>1</v>
      </c>
      <c r="B44" s="41" t="s">
        <v>54</v>
      </c>
      <c r="C44" s="42">
        <v>2002</v>
      </c>
      <c r="D44" s="42"/>
      <c r="E44" s="43"/>
      <c r="F44" s="43" t="s">
        <v>190</v>
      </c>
      <c r="G44" s="42"/>
      <c r="H44" s="48">
        <v>92</v>
      </c>
      <c r="I44" s="48">
        <v>96</v>
      </c>
      <c r="J44" s="48">
        <v>40</v>
      </c>
      <c r="K44" s="48">
        <v>55</v>
      </c>
      <c r="L44" s="49">
        <v>0.004560185185185185</v>
      </c>
      <c r="M44" s="48">
        <v>81</v>
      </c>
      <c r="N44" s="50">
        <f>IF(OR(J44="н/я",H44="н/я",L44="н/я"),"-",SUM(K44,I44,M44))</f>
        <v>232</v>
      </c>
      <c r="O44" s="51"/>
      <c r="P44" s="46">
        <f>IF(N44="-","-",IF(O44=0,N44,TRUNC(N44*O44)))</f>
        <v>232</v>
      </c>
      <c r="Q44" s="52" t="s">
        <v>199</v>
      </c>
      <c r="R44" s="53">
        <v>1</v>
      </c>
    </row>
    <row r="45" spans="1:18" ht="15">
      <c r="A45" s="47">
        <v>2</v>
      </c>
      <c r="B45" s="41" t="s">
        <v>56</v>
      </c>
      <c r="C45" s="42">
        <v>2003</v>
      </c>
      <c r="D45" s="42"/>
      <c r="E45" s="41"/>
      <c r="F45" s="41" t="s">
        <v>57</v>
      </c>
      <c r="G45" s="42"/>
      <c r="H45" s="48">
        <v>81</v>
      </c>
      <c r="I45" s="48">
        <v>81</v>
      </c>
      <c r="J45" s="48">
        <v>55</v>
      </c>
      <c r="K45" s="48">
        <v>67</v>
      </c>
      <c r="L45" s="49">
        <v>0.005509259259259259</v>
      </c>
      <c r="M45" s="48">
        <v>58</v>
      </c>
      <c r="N45" s="50">
        <f>IF(OR(J45="н/я",H45="н/я",L45="н/я"),"-",SUM(K45,I45,M45))</f>
        <v>206</v>
      </c>
      <c r="O45" s="51"/>
      <c r="P45" s="46">
        <f>IF(N45="-","-",IF(O45=0,N45,TRUNC(N45*O45)))</f>
        <v>206</v>
      </c>
      <c r="Q45" s="52" t="s">
        <v>200</v>
      </c>
      <c r="R45" s="53">
        <v>2</v>
      </c>
    </row>
    <row r="46" spans="1:18" ht="15">
      <c r="A46" s="47">
        <v>3</v>
      </c>
      <c r="B46" s="41" t="s">
        <v>58</v>
      </c>
      <c r="C46" s="42">
        <v>2002</v>
      </c>
      <c r="D46" s="42"/>
      <c r="E46" s="43"/>
      <c r="F46" s="43" t="s">
        <v>190</v>
      </c>
      <c r="G46" s="42"/>
      <c r="H46" s="48">
        <v>48</v>
      </c>
      <c r="I46" s="48">
        <v>48</v>
      </c>
      <c r="J46" s="48">
        <v>77</v>
      </c>
      <c r="K46" s="48">
        <v>78</v>
      </c>
      <c r="L46" s="49">
        <v>0.005613425925925927</v>
      </c>
      <c r="M46" s="48">
        <v>57</v>
      </c>
      <c r="N46" s="50">
        <f>IF(OR(J46="н/я",H46="н/я",L46="н/я"),"-",SUM(K46,I46,M46))</f>
        <v>183</v>
      </c>
      <c r="O46" s="51"/>
      <c r="P46" s="46">
        <f>IF(N46="-","-",IF(O46=0,N46,TRUNC(N46*O46)))</f>
        <v>183</v>
      </c>
      <c r="Q46" s="52" t="s">
        <v>201</v>
      </c>
      <c r="R46" s="53">
        <v>3</v>
      </c>
    </row>
    <row r="47" spans="1:18" ht="15">
      <c r="A47" s="236" t="s">
        <v>34</v>
      </c>
      <c r="B47" s="236"/>
      <c r="C47" s="236"/>
      <c r="D47" s="236"/>
      <c r="E47" s="236"/>
      <c r="F47" s="236"/>
      <c r="G47" s="236"/>
      <c r="H47" s="236"/>
      <c r="I47" s="236"/>
      <c r="J47" s="236"/>
      <c r="K47" s="236"/>
      <c r="L47" s="236"/>
      <c r="M47" s="236"/>
      <c r="N47" s="236"/>
      <c r="O47" s="236"/>
      <c r="P47" s="236"/>
      <c r="Q47" s="236"/>
      <c r="R47" s="236"/>
    </row>
    <row r="48" spans="1:18" ht="15">
      <c r="A48" s="47">
        <v>1</v>
      </c>
      <c r="B48" s="41" t="s">
        <v>83</v>
      </c>
      <c r="C48" s="41">
        <v>2001</v>
      </c>
      <c r="D48" s="42">
        <v>2</v>
      </c>
      <c r="E48" s="43"/>
      <c r="F48" s="43" t="s">
        <v>80</v>
      </c>
      <c r="G48" s="42"/>
      <c r="H48" s="48">
        <v>94</v>
      </c>
      <c r="I48" s="48">
        <v>100</v>
      </c>
      <c r="J48" s="48">
        <v>62</v>
      </c>
      <c r="K48" s="48">
        <v>71</v>
      </c>
      <c r="L48" s="49">
        <v>0.00800925925925926</v>
      </c>
      <c r="M48" s="48">
        <v>61</v>
      </c>
      <c r="N48" s="50">
        <f>IF(OR(J48="н/я",H48="н/я",L48="н/я"),"-",SUM(K48,I48,M48))</f>
        <v>232</v>
      </c>
      <c r="O48" s="51"/>
      <c r="P48" s="46">
        <f>IF(N48="-","-",IF(O48=0,N48,TRUNC(N48*O48)))</f>
        <v>232</v>
      </c>
      <c r="Q48" s="52" t="s">
        <v>199</v>
      </c>
      <c r="R48" s="53">
        <v>1</v>
      </c>
    </row>
    <row r="49" spans="1:18" ht="15">
      <c r="A49" s="47">
        <v>2</v>
      </c>
      <c r="B49" s="41" t="s">
        <v>84</v>
      </c>
      <c r="C49" s="41">
        <v>2000</v>
      </c>
      <c r="D49" s="42">
        <v>1</v>
      </c>
      <c r="E49" s="41"/>
      <c r="F49" s="41" t="s">
        <v>80</v>
      </c>
      <c r="G49" s="42"/>
      <c r="H49" s="48">
        <v>89</v>
      </c>
      <c r="I49" s="48">
        <v>90</v>
      </c>
      <c r="J49" s="48">
        <v>72</v>
      </c>
      <c r="K49" s="48">
        <v>76</v>
      </c>
      <c r="L49" s="49">
        <v>0.00832175925925926</v>
      </c>
      <c r="M49" s="48">
        <v>57</v>
      </c>
      <c r="N49" s="50">
        <f>IF(OR(J49="н/я",H49="н/я",L49="н/я"),"-",SUM(K49,I49,M49))</f>
        <v>223</v>
      </c>
      <c r="O49" s="51"/>
      <c r="P49" s="46">
        <f>IF(N49="-","-",IF(O49=0,N49,TRUNC(N49*O49)))</f>
        <v>223</v>
      </c>
      <c r="Q49" s="52" t="s">
        <v>200</v>
      </c>
      <c r="R49" s="53">
        <v>2</v>
      </c>
    </row>
    <row r="50" spans="1:18" ht="15">
      <c r="A50" s="47">
        <v>3</v>
      </c>
      <c r="B50" s="41" t="s">
        <v>85</v>
      </c>
      <c r="C50" s="41">
        <v>2001</v>
      </c>
      <c r="D50" s="42">
        <v>2</v>
      </c>
      <c r="E50" s="43"/>
      <c r="F50" s="43" t="s">
        <v>80</v>
      </c>
      <c r="G50" s="42"/>
      <c r="H50" s="48">
        <v>84</v>
      </c>
      <c r="I50" s="48">
        <v>84</v>
      </c>
      <c r="J50" s="48">
        <v>57</v>
      </c>
      <c r="K50" s="48">
        <v>68</v>
      </c>
      <c r="L50" s="49">
        <v>0.01005787037037037</v>
      </c>
      <c r="M50" s="48">
        <v>42</v>
      </c>
      <c r="N50" s="50">
        <f>IF(OR(J50="н/я",H50="н/я",L50="н/я"),"-",SUM(K50,I50,M50))</f>
        <v>194</v>
      </c>
      <c r="O50" s="51"/>
      <c r="P50" s="46">
        <f>IF(N50="-","-",IF(O50=0,N50,TRUNC(N50*O50)))</f>
        <v>194</v>
      </c>
      <c r="Q50" s="52" t="s">
        <v>200</v>
      </c>
      <c r="R50" s="53">
        <v>3</v>
      </c>
    </row>
    <row r="51" spans="1:18" ht="15">
      <c r="A51" s="47">
        <v>4</v>
      </c>
      <c r="B51" s="43" t="s">
        <v>189</v>
      </c>
      <c r="C51" s="43">
        <v>2000</v>
      </c>
      <c r="D51" s="44">
        <v>2</v>
      </c>
      <c r="E51" s="43"/>
      <c r="F51" s="43" t="s">
        <v>80</v>
      </c>
      <c r="G51" s="42"/>
      <c r="H51" s="48">
        <v>75</v>
      </c>
      <c r="I51" s="48">
        <v>75</v>
      </c>
      <c r="J51" s="48">
        <v>22</v>
      </c>
      <c r="K51" s="48">
        <v>37</v>
      </c>
      <c r="L51" s="49">
        <v>0.008749999999999999</v>
      </c>
      <c r="M51" s="48">
        <v>53</v>
      </c>
      <c r="N51" s="50">
        <f>IF(OR(J51="н/я",H51="н/я",L51="н/я"),"-",SUM(K51,I51,M51))</f>
        <v>165</v>
      </c>
      <c r="O51" s="51"/>
      <c r="P51" s="46">
        <f>IF(N51="-","-",IF(O51=0,N51,TRUNC(N51*O51)))</f>
        <v>165</v>
      </c>
      <c r="Q51" s="52" t="s">
        <v>201</v>
      </c>
      <c r="R51" s="53">
        <v>4</v>
      </c>
    </row>
    <row r="52" spans="1:18" ht="15">
      <c r="A52" s="236" t="s">
        <v>35</v>
      </c>
      <c r="B52" s="236"/>
      <c r="C52" s="236"/>
      <c r="D52" s="236"/>
      <c r="E52" s="236"/>
      <c r="F52" s="236"/>
      <c r="G52" s="236"/>
      <c r="H52" s="236"/>
      <c r="I52" s="236"/>
      <c r="J52" s="236"/>
      <c r="K52" s="236"/>
      <c r="L52" s="236"/>
      <c r="M52" s="236"/>
      <c r="N52" s="236"/>
      <c r="O52" s="236"/>
      <c r="P52" s="236"/>
      <c r="Q52" s="236"/>
      <c r="R52" s="236"/>
    </row>
    <row r="53" spans="1:18" ht="15">
      <c r="A53" s="47">
        <v>1</v>
      </c>
      <c r="B53" s="41" t="s">
        <v>91</v>
      </c>
      <c r="C53" s="41">
        <v>1998</v>
      </c>
      <c r="D53" s="42" t="s">
        <v>192</v>
      </c>
      <c r="E53" s="43"/>
      <c r="F53" s="43" t="s">
        <v>81</v>
      </c>
      <c r="G53" s="42"/>
      <c r="H53" s="48">
        <v>76</v>
      </c>
      <c r="I53" s="48">
        <v>76</v>
      </c>
      <c r="J53" s="48">
        <v>62</v>
      </c>
      <c r="K53" s="48">
        <v>71</v>
      </c>
      <c r="L53" s="49">
        <v>0.011469907407407408</v>
      </c>
      <c r="M53" s="48">
        <v>81</v>
      </c>
      <c r="N53" s="50">
        <f>IF(OR(J53="н/я",H53="н/я",L53="н/я"),"-",SUM(K53,I53,M53))</f>
        <v>228</v>
      </c>
      <c r="O53" s="51"/>
      <c r="P53" s="46">
        <f>IF(N53="-","-",IF(O53=0,N53,TRUNC(N53*O53)))</f>
        <v>228</v>
      </c>
      <c r="Q53" s="52" t="s">
        <v>199</v>
      </c>
      <c r="R53" s="53">
        <v>1</v>
      </c>
    </row>
    <row r="54" spans="1:18" s="6" customFormat="1" ht="15">
      <c r="A54" s="232" t="s">
        <v>51</v>
      </c>
      <c r="B54" s="232"/>
      <c r="C54" s="232"/>
      <c r="D54" s="232"/>
      <c r="E54" s="232"/>
      <c r="F54" s="232"/>
      <c r="G54" s="232"/>
      <c r="H54" s="232"/>
      <c r="I54" s="232"/>
      <c r="J54" s="232"/>
      <c r="K54" s="232"/>
      <c r="L54" s="232"/>
      <c r="M54" s="232"/>
      <c r="N54" s="232"/>
      <c r="O54" s="232"/>
      <c r="P54" s="232"/>
      <c r="Q54" s="232"/>
      <c r="R54" s="232"/>
    </row>
    <row r="55" spans="1:18" ht="15">
      <c r="A55" s="47">
        <v>1</v>
      </c>
      <c r="B55" s="41" t="s">
        <v>122</v>
      </c>
      <c r="C55" s="41">
        <v>1975</v>
      </c>
      <c r="D55" s="42" t="s">
        <v>191</v>
      </c>
      <c r="E55" s="43"/>
      <c r="F55" s="43" t="s">
        <v>124</v>
      </c>
      <c r="G55" s="42"/>
      <c r="H55" s="48">
        <v>91</v>
      </c>
      <c r="I55" s="48">
        <v>94</v>
      </c>
      <c r="J55" s="48">
        <v>32</v>
      </c>
      <c r="K55" s="48">
        <v>74</v>
      </c>
      <c r="L55" s="49">
        <v>0.009409722222222224</v>
      </c>
      <c r="M55" s="48">
        <v>89</v>
      </c>
      <c r="N55" s="50">
        <f>IF(OR(J55="н/я",H55="н/я",L55="н/я"),"-",SUM(K55,I55,M55))</f>
        <v>257</v>
      </c>
      <c r="O55" s="51"/>
      <c r="P55" s="46">
        <f>IF(N55="-","-",IF(O55=0,N55,TRUNC(N55*O55)))</f>
        <v>257</v>
      </c>
      <c r="Q55" s="52" t="s">
        <v>192</v>
      </c>
      <c r="R55" s="53">
        <v>1</v>
      </c>
    </row>
    <row r="56" spans="1:18" ht="15">
      <c r="A56" s="47">
        <v>2</v>
      </c>
      <c r="B56" s="41" t="s">
        <v>123</v>
      </c>
      <c r="C56" s="41">
        <v>1963</v>
      </c>
      <c r="D56" s="42"/>
      <c r="E56" s="41"/>
      <c r="F56" s="41" t="s">
        <v>125</v>
      </c>
      <c r="G56" s="42"/>
      <c r="H56" s="48">
        <v>57</v>
      </c>
      <c r="I56" s="48">
        <v>57</v>
      </c>
      <c r="J56" s="48">
        <v>32</v>
      </c>
      <c r="K56" s="48">
        <v>74</v>
      </c>
      <c r="L56" s="49">
        <v>0.011145833333333334</v>
      </c>
      <c r="M56" s="48">
        <v>64</v>
      </c>
      <c r="N56" s="50">
        <f>IF(OR(J56="н/я",H56="н/я",L56="н/я"),"-",SUM(K56,I56,M56))</f>
        <v>195</v>
      </c>
      <c r="O56" s="51"/>
      <c r="P56" s="46">
        <f>IF(N56="-","-",IF(O56=0,N56,TRUNC(N56*O56)))</f>
        <v>195</v>
      </c>
      <c r="Q56" s="52" t="s">
        <v>200</v>
      </c>
      <c r="R56" s="53">
        <v>2</v>
      </c>
    </row>
    <row r="57" spans="1:18" ht="15">
      <c r="A57" s="20"/>
      <c r="B57" s="6"/>
      <c r="C57" s="5"/>
      <c r="D57" s="6"/>
      <c r="E57" s="6"/>
      <c r="F57" s="6"/>
      <c r="G57" s="6"/>
      <c r="H57" s="5"/>
      <c r="I57" s="5"/>
      <c r="J57" s="5"/>
      <c r="K57" s="5"/>
      <c r="L57" s="8"/>
      <c r="M57" s="5"/>
      <c r="N57" s="5"/>
      <c r="O57" s="6"/>
      <c r="P57" s="6"/>
      <c r="Q57" s="6"/>
      <c r="R57" s="5"/>
    </row>
    <row r="58" spans="1:18" ht="15">
      <c r="A58" s="68"/>
      <c r="B58" s="197" t="s">
        <v>185</v>
      </c>
      <c r="C58" s="198"/>
      <c r="D58" s="198"/>
      <c r="E58" s="197"/>
      <c r="F58" s="197"/>
      <c r="G58" s="199"/>
      <c r="H58" s="200"/>
      <c r="I58" s="200"/>
      <c r="J58" s="200"/>
      <c r="K58" s="200" t="s">
        <v>186</v>
      </c>
      <c r="L58" s="201"/>
      <c r="M58" s="69"/>
      <c r="N58" s="70"/>
      <c r="O58" s="71"/>
      <c r="P58" s="72"/>
      <c r="Q58" s="73"/>
      <c r="R58" s="74"/>
    </row>
    <row r="59" spans="1:18" ht="15">
      <c r="A59" s="20"/>
      <c r="B59" s="6" t="s">
        <v>181</v>
      </c>
      <c r="C59" s="5"/>
      <c r="D59" s="6"/>
      <c r="E59" s="6"/>
      <c r="F59" s="6"/>
      <c r="G59" s="6"/>
      <c r="H59" s="5"/>
      <c r="I59" s="5"/>
      <c r="J59" s="6"/>
      <c r="K59" s="5" t="s">
        <v>25</v>
      </c>
      <c r="L59" s="5"/>
      <c r="M59" s="5"/>
      <c r="N59" s="5"/>
      <c r="O59" s="6"/>
      <c r="P59" s="6"/>
      <c r="Q59" s="6"/>
      <c r="R59" s="5"/>
    </row>
    <row r="60" spans="1:18" ht="15">
      <c r="A60" s="20"/>
      <c r="B60" s="6" t="s">
        <v>180</v>
      </c>
      <c r="C60" s="5"/>
      <c r="D60" s="6"/>
      <c r="E60" s="6"/>
      <c r="F60" s="6"/>
      <c r="G60" s="6"/>
      <c r="H60" s="5"/>
      <c r="I60" s="5"/>
      <c r="J60" s="5"/>
      <c r="K60" s="5" t="s">
        <v>26</v>
      </c>
      <c r="L60" s="8"/>
      <c r="M60" s="5"/>
      <c r="N60" s="5"/>
      <c r="O60" s="6"/>
      <c r="P60" s="6"/>
      <c r="Q60" s="6"/>
      <c r="R60" s="5"/>
    </row>
    <row r="61" spans="1:18" ht="15">
      <c r="A61" s="9"/>
      <c r="B61" s="10" t="s">
        <v>182</v>
      </c>
      <c r="C61" s="10"/>
      <c r="H61" s="11"/>
      <c r="I61" s="11"/>
      <c r="J61" s="11"/>
      <c r="K61" s="11" t="s">
        <v>183</v>
      </c>
      <c r="L61" s="12"/>
      <c r="M61" s="11"/>
      <c r="N61" s="11"/>
      <c r="R61" s="11"/>
    </row>
    <row r="62" spans="1:18" ht="15">
      <c r="A62" s="9"/>
      <c r="B62" s="10" t="s">
        <v>184</v>
      </c>
      <c r="C62" s="10"/>
      <c r="H62" s="11"/>
      <c r="I62" s="11"/>
      <c r="J62" s="11"/>
      <c r="K62" s="11" t="s">
        <v>187</v>
      </c>
      <c r="L62" s="12"/>
      <c r="M62" s="11"/>
      <c r="N62" s="11"/>
      <c r="R62" s="11"/>
    </row>
  </sheetData>
  <sheetProtection/>
  <mergeCells count="12">
    <mergeCell ref="A37:R37"/>
    <mergeCell ref="A7:R7"/>
    <mergeCell ref="A54:R54"/>
    <mergeCell ref="A33:R33"/>
    <mergeCell ref="A47:R47"/>
    <mergeCell ref="A52:R52"/>
    <mergeCell ref="A43:R43"/>
    <mergeCell ref="A2:N2"/>
    <mergeCell ref="B3:K3"/>
    <mergeCell ref="H5:I5"/>
    <mergeCell ref="J5:K5"/>
    <mergeCell ref="L5:M5"/>
  </mergeCells>
  <printOptions/>
  <pageMargins left="0.15748031496062992" right="0.15748031496062992" top="0.31496062992125984" bottom="0.5118110236220472" header="0.2362204724409449" footer="0.31496062992125984"/>
  <pageSetup horizontalDpi="600" verticalDpi="600" orientation="landscape" paperSize="9" r:id="rId1"/>
  <rowBreaks count="1" manualBreakCount="1">
    <brk id="4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T117"/>
  <sheetViews>
    <sheetView zoomScalePageLayoutView="0" workbookViewId="0" topLeftCell="A1">
      <selection activeCell="J14" sqref="J14"/>
    </sheetView>
  </sheetViews>
  <sheetFormatPr defaultColWidth="9.140625" defaultRowHeight="15"/>
  <cols>
    <col min="1" max="1" width="5.28125" style="25" customWidth="1"/>
    <col min="2" max="2" width="24.28125" style="25" customWidth="1"/>
    <col min="3" max="3" width="9.28125" style="25" customWidth="1"/>
    <col min="4" max="4" width="9.28125" style="25" hidden="1" customWidth="1"/>
    <col min="5" max="5" width="16.28125" style="195" customWidth="1"/>
    <col min="6" max="6" width="8.7109375" style="25" customWidth="1"/>
    <col min="7" max="7" width="10.7109375" style="25" customWidth="1"/>
    <col min="8" max="8" width="10.140625" style="25" customWidth="1"/>
    <col min="9" max="9" width="10.421875" style="29" customWidth="1"/>
    <col min="10" max="16384" width="9.140625" style="26" customWidth="1"/>
  </cols>
  <sheetData>
    <row r="1" spans="2:20" ht="21">
      <c r="B1" s="237" t="s">
        <v>188</v>
      </c>
      <c r="C1" s="237"/>
      <c r="D1" s="237"/>
      <c r="E1" s="237"/>
      <c r="F1" s="237"/>
      <c r="G1" s="237"/>
      <c r="H1" s="237"/>
      <c r="I1" s="3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2:20" ht="15">
      <c r="B2" s="75" t="s">
        <v>52</v>
      </c>
      <c r="C2" s="75"/>
      <c r="D2" s="75"/>
      <c r="E2" s="190"/>
      <c r="F2" s="75"/>
      <c r="G2" s="75"/>
      <c r="H2" s="75" t="s">
        <v>53</v>
      </c>
      <c r="I2" s="75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9" ht="30.75">
      <c r="A3" s="1" t="s">
        <v>20</v>
      </c>
      <c r="B3" s="1" t="s">
        <v>19</v>
      </c>
      <c r="C3" s="1" t="s">
        <v>2</v>
      </c>
      <c r="D3" s="1" t="s">
        <v>3</v>
      </c>
      <c r="E3" s="191" t="s">
        <v>4</v>
      </c>
      <c r="F3" s="1" t="s">
        <v>5</v>
      </c>
      <c r="G3" s="21" t="s">
        <v>21</v>
      </c>
      <c r="H3" s="21" t="s">
        <v>22</v>
      </c>
      <c r="I3" s="27" t="s">
        <v>23</v>
      </c>
    </row>
    <row r="4" spans="1:9" ht="15">
      <c r="A4" s="24"/>
      <c r="B4" s="37" t="s">
        <v>18</v>
      </c>
      <c r="C4" s="24"/>
      <c r="D4" s="24"/>
      <c r="E4" s="192"/>
      <c r="F4" s="24"/>
      <c r="G4" s="24"/>
      <c r="H4" s="28"/>
      <c r="I4" s="27"/>
    </row>
    <row r="5" spans="1:9" ht="15">
      <c r="A5" s="4">
        <v>1</v>
      </c>
      <c r="B5" s="43" t="s">
        <v>54</v>
      </c>
      <c r="C5" s="44">
        <v>2002</v>
      </c>
      <c r="D5" s="63"/>
      <c r="E5" s="67" t="s">
        <v>55</v>
      </c>
      <c r="F5" s="64">
        <v>1</v>
      </c>
      <c r="G5" s="23">
        <v>0.00034722222222222224</v>
      </c>
      <c r="H5" s="22">
        <v>0.004907407407407407</v>
      </c>
      <c r="I5" s="23">
        <f aca="true" t="shared" si="0" ref="I5:I71">H5-G5</f>
        <v>0.004560185185185185</v>
      </c>
    </row>
    <row r="6" spans="1:9" ht="15">
      <c r="A6" s="4">
        <v>2</v>
      </c>
      <c r="B6" s="41" t="s">
        <v>56</v>
      </c>
      <c r="C6" s="42">
        <v>2003</v>
      </c>
      <c r="D6" s="63"/>
      <c r="E6" s="189" t="s">
        <v>57</v>
      </c>
      <c r="F6" s="63">
        <v>2</v>
      </c>
      <c r="G6" s="30">
        <v>0.0006944444444444445</v>
      </c>
      <c r="H6" s="31">
        <v>0.006203703703703704</v>
      </c>
      <c r="I6" s="23">
        <f t="shared" si="0"/>
        <v>0.00550925925925926</v>
      </c>
    </row>
    <row r="7" spans="1:9" ht="15">
      <c r="A7" s="4">
        <v>3</v>
      </c>
      <c r="B7" s="41" t="s">
        <v>58</v>
      </c>
      <c r="C7" s="42">
        <v>2002</v>
      </c>
      <c r="D7" s="64"/>
      <c r="E7" s="67" t="s">
        <v>55</v>
      </c>
      <c r="F7" s="64">
        <v>3</v>
      </c>
      <c r="G7" s="23">
        <v>0.00104166666666667</v>
      </c>
      <c r="H7" s="31">
        <v>0.0066550925925925935</v>
      </c>
      <c r="I7" s="23">
        <f t="shared" si="0"/>
        <v>0.005613425925925924</v>
      </c>
    </row>
    <row r="8" spans="1:9" ht="15">
      <c r="A8" s="24"/>
      <c r="B8" s="37" t="s">
        <v>59</v>
      </c>
      <c r="C8" s="24"/>
      <c r="D8" s="24"/>
      <c r="E8" s="192"/>
      <c r="F8" s="63"/>
      <c r="G8" s="30"/>
      <c r="H8" s="28"/>
      <c r="I8" s="23">
        <f>H8-G8</f>
        <v>0</v>
      </c>
    </row>
    <row r="9" spans="1:9" ht="15">
      <c r="A9" s="4">
        <v>4</v>
      </c>
      <c r="B9" s="41" t="s">
        <v>60</v>
      </c>
      <c r="C9" s="42">
        <v>2002</v>
      </c>
      <c r="D9" s="64"/>
      <c r="E9" s="189" t="s">
        <v>55</v>
      </c>
      <c r="F9" s="63">
        <v>9</v>
      </c>
      <c r="G9" s="30">
        <v>0.0031249999999999997</v>
      </c>
      <c r="H9" s="31">
        <v>0.009444444444444445</v>
      </c>
      <c r="I9" s="23">
        <f t="shared" si="0"/>
        <v>0.006319444444444445</v>
      </c>
    </row>
    <row r="10" spans="1:9" ht="15">
      <c r="A10" s="4">
        <v>5</v>
      </c>
      <c r="B10" s="41" t="s">
        <v>61</v>
      </c>
      <c r="C10" s="42">
        <v>2002</v>
      </c>
      <c r="D10" s="63"/>
      <c r="E10" s="67" t="s">
        <v>55</v>
      </c>
      <c r="F10" s="64">
        <v>10</v>
      </c>
      <c r="G10" s="23">
        <v>0.003472222222222222</v>
      </c>
      <c r="H10" s="31">
        <v>0.01076388888888889</v>
      </c>
      <c r="I10" s="23">
        <f t="shared" si="0"/>
        <v>0.0072916666666666685</v>
      </c>
    </row>
    <row r="11" spans="1:9" ht="15">
      <c r="A11" s="4">
        <v>6</v>
      </c>
      <c r="B11" s="41" t="s">
        <v>62</v>
      </c>
      <c r="C11" s="42">
        <v>2002</v>
      </c>
      <c r="D11" s="63"/>
      <c r="E11" s="189" t="s">
        <v>80</v>
      </c>
      <c r="F11" s="63">
        <v>11</v>
      </c>
      <c r="G11" s="30">
        <v>0.00381944444444444</v>
      </c>
      <c r="H11" s="31">
        <v>0.011030092592592591</v>
      </c>
      <c r="I11" s="23">
        <f t="shared" si="0"/>
        <v>0.007210648148148152</v>
      </c>
    </row>
    <row r="12" spans="1:9" ht="15">
      <c r="A12" s="4"/>
      <c r="B12" s="41" t="s">
        <v>63</v>
      </c>
      <c r="C12" s="42">
        <v>2003</v>
      </c>
      <c r="D12" s="63"/>
      <c r="E12" s="67" t="s">
        <v>80</v>
      </c>
      <c r="F12" s="64">
        <v>12</v>
      </c>
      <c r="G12" s="23">
        <v>0.00416666666666667</v>
      </c>
      <c r="H12" s="31">
        <v>0.013715277777777778</v>
      </c>
      <c r="I12" s="23">
        <f t="shared" si="0"/>
        <v>0.009548611111111108</v>
      </c>
    </row>
    <row r="13" spans="1:9" ht="15">
      <c r="A13" s="4"/>
      <c r="B13" s="43" t="s">
        <v>64</v>
      </c>
      <c r="C13" s="44">
        <v>2002</v>
      </c>
      <c r="D13" s="63"/>
      <c r="E13" s="67" t="s">
        <v>81</v>
      </c>
      <c r="F13" s="63">
        <v>13</v>
      </c>
      <c r="G13" s="30">
        <v>0.00451388888888889</v>
      </c>
      <c r="H13" s="31">
        <v>0.013634259259259257</v>
      </c>
      <c r="I13" s="23">
        <f t="shared" si="0"/>
        <v>0.009120370370370367</v>
      </c>
    </row>
    <row r="14" spans="1:9" ht="15">
      <c r="A14" s="4">
        <v>7</v>
      </c>
      <c r="B14" s="41" t="s">
        <v>65</v>
      </c>
      <c r="C14" s="42">
        <v>2002</v>
      </c>
      <c r="D14" s="63"/>
      <c r="E14" s="189" t="s">
        <v>55</v>
      </c>
      <c r="F14" s="64">
        <v>14</v>
      </c>
      <c r="G14" s="23">
        <v>0.00486111111111111</v>
      </c>
      <c r="H14" s="31">
        <v>0.012719907407407407</v>
      </c>
      <c r="I14" s="23">
        <f t="shared" si="0"/>
        <v>0.007858796296296298</v>
      </c>
    </row>
    <row r="15" spans="1:9" ht="14.25">
      <c r="A15" s="39">
        <v>8</v>
      </c>
      <c r="B15" s="41" t="s">
        <v>66</v>
      </c>
      <c r="C15" s="42">
        <v>2003</v>
      </c>
      <c r="D15" s="63"/>
      <c r="E15" s="189" t="s">
        <v>81</v>
      </c>
      <c r="F15" s="63">
        <v>15</v>
      </c>
      <c r="G15" s="30">
        <v>0.00520833333333333</v>
      </c>
      <c r="H15" s="55">
        <v>0.013495370370370371</v>
      </c>
      <c r="I15" s="23">
        <f t="shared" si="0"/>
        <v>0.00828703703703704</v>
      </c>
    </row>
    <row r="16" spans="1:9" ht="15">
      <c r="A16" s="4">
        <v>9</v>
      </c>
      <c r="B16" s="41" t="s">
        <v>67</v>
      </c>
      <c r="C16" s="42">
        <v>2002</v>
      </c>
      <c r="D16" s="63"/>
      <c r="E16" s="189" t="s">
        <v>81</v>
      </c>
      <c r="F16" s="64">
        <v>16</v>
      </c>
      <c r="G16" s="23">
        <v>0.00555555555555556</v>
      </c>
      <c r="H16" s="31">
        <v>0.013090277777777779</v>
      </c>
      <c r="I16" s="23">
        <f t="shared" si="0"/>
        <v>0.007534722222222219</v>
      </c>
    </row>
    <row r="17" spans="1:9" ht="14.25">
      <c r="A17" s="39">
        <v>10</v>
      </c>
      <c r="B17" s="41" t="s">
        <v>68</v>
      </c>
      <c r="C17" s="42">
        <v>2006</v>
      </c>
      <c r="D17" s="64"/>
      <c r="E17" s="189" t="s">
        <v>81</v>
      </c>
      <c r="F17" s="63">
        <v>17</v>
      </c>
      <c r="G17" s="30">
        <v>0.00590277777777778</v>
      </c>
      <c r="H17" s="31">
        <v>0.017881944444444443</v>
      </c>
      <c r="I17" s="23">
        <f t="shared" si="0"/>
        <v>0.011979166666666662</v>
      </c>
    </row>
    <row r="18" spans="1:9" ht="15">
      <c r="A18" s="4">
        <v>11</v>
      </c>
      <c r="B18" s="41" t="s">
        <v>69</v>
      </c>
      <c r="C18" s="42">
        <v>2003</v>
      </c>
      <c r="D18" s="63"/>
      <c r="E18" s="189" t="s">
        <v>81</v>
      </c>
      <c r="F18" s="64">
        <v>18</v>
      </c>
      <c r="G18" s="23">
        <v>0.00625</v>
      </c>
      <c r="H18" s="31">
        <v>0.017881944444444443</v>
      </c>
      <c r="I18" s="23">
        <f t="shared" si="0"/>
        <v>0.011631944444444443</v>
      </c>
    </row>
    <row r="19" spans="1:9" ht="14.25">
      <c r="A19" s="39">
        <v>12</v>
      </c>
      <c r="B19" s="41" t="s">
        <v>70</v>
      </c>
      <c r="C19" s="42">
        <v>2003</v>
      </c>
      <c r="D19" s="63"/>
      <c r="E19" s="189" t="s">
        <v>81</v>
      </c>
      <c r="F19" s="63">
        <v>19</v>
      </c>
      <c r="G19" s="30">
        <v>0.00659722222222222</v>
      </c>
      <c r="H19" s="31">
        <v>0.015833333333333335</v>
      </c>
      <c r="I19" s="23">
        <f t="shared" si="0"/>
        <v>0.009236111111111115</v>
      </c>
    </row>
    <row r="20" spans="1:9" ht="15">
      <c r="A20" s="4">
        <v>13</v>
      </c>
      <c r="B20" s="41" t="s">
        <v>71</v>
      </c>
      <c r="C20" s="42">
        <v>2006</v>
      </c>
      <c r="D20" s="63"/>
      <c r="E20" s="189" t="s">
        <v>81</v>
      </c>
      <c r="F20" s="64">
        <v>20</v>
      </c>
      <c r="G20" s="23">
        <v>0.00694444444444445</v>
      </c>
      <c r="H20" s="31">
        <v>0.018761574074074073</v>
      </c>
      <c r="I20" s="23">
        <f t="shared" si="0"/>
        <v>0.011817129629629622</v>
      </c>
    </row>
    <row r="21" spans="1:9" ht="14.25">
      <c r="A21" s="39">
        <v>14</v>
      </c>
      <c r="B21" s="41" t="s">
        <v>72</v>
      </c>
      <c r="C21" s="42">
        <v>2006</v>
      </c>
      <c r="D21" s="63"/>
      <c r="E21" s="189" t="s">
        <v>81</v>
      </c>
      <c r="F21" s="63">
        <v>21</v>
      </c>
      <c r="G21" s="30">
        <v>0.00729166666666667</v>
      </c>
      <c r="H21" s="23">
        <v>0.019814814814814816</v>
      </c>
      <c r="I21" s="23">
        <f t="shared" si="0"/>
        <v>0.012523148148148146</v>
      </c>
    </row>
    <row r="22" spans="1:9" ht="15">
      <c r="A22" s="4">
        <v>15</v>
      </c>
      <c r="B22" s="45" t="s">
        <v>73</v>
      </c>
      <c r="C22" s="46">
        <v>2003</v>
      </c>
      <c r="D22" s="63"/>
      <c r="E22" s="193" t="s">
        <v>81</v>
      </c>
      <c r="F22" s="64">
        <v>22</v>
      </c>
      <c r="G22" s="23">
        <v>0.00763888888888889</v>
      </c>
      <c r="H22" s="31">
        <v>0.018587962962962962</v>
      </c>
      <c r="I22" s="23">
        <f t="shared" si="0"/>
        <v>0.010949074074074073</v>
      </c>
    </row>
    <row r="23" spans="1:9" ht="14.25">
      <c r="A23" s="39">
        <v>16</v>
      </c>
      <c r="B23" s="41" t="s">
        <v>74</v>
      </c>
      <c r="C23" s="42">
        <v>2005</v>
      </c>
      <c r="D23" s="63"/>
      <c r="E23" s="189" t="s">
        <v>81</v>
      </c>
      <c r="F23" s="63">
        <v>23</v>
      </c>
      <c r="G23" s="30">
        <v>0.00798611111111111</v>
      </c>
      <c r="H23" s="31"/>
      <c r="I23" s="23">
        <f t="shared" si="0"/>
        <v>-0.00798611111111111</v>
      </c>
    </row>
    <row r="24" spans="1:9" ht="15">
      <c r="A24" s="4">
        <v>17</v>
      </c>
      <c r="B24" s="41" t="s">
        <v>75</v>
      </c>
      <c r="C24" s="42">
        <v>2005</v>
      </c>
      <c r="D24" s="63"/>
      <c r="E24" s="189" t="s">
        <v>82</v>
      </c>
      <c r="F24" s="64">
        <v>24</v>
      </c>
      <c r="G24" s="23">
        <v>0.00833333333333333</v>
      </c>
      <c r="H24" s="31">
        <v>0.019849537037037037</v>
      </c>
      <c r="I24" s="23">
        <f t="shared" si="0"/>
        <v>0.011516203703703707</v>
      </c>
    </row>
    <row r="25" spans="1:9" ht="14.25">
      <c r="A25" s="39">
        <v>18</v>
      </c>
      <c r="B25" s="41" t="s">
        <v>76</v>
      </c>
      <c r="C25" s="42">
        <v>2003</v>
      </c>
      <c r="D25" s="63"/>
      <c r="E25" s="189" t="s">
        <v>81</v>
      </c>
      <c r="F25" s="63">
        <v>25</v>
      </c>
      <c r="G25" s="30">
        <v>0.00868055555555556</v>
      </c>
      <c r="H25" s="31">
        <v>0.01986111111111111</v>
      </c>
      <c r="I25" s="23">
        <f t="shared" si="0"/>
        <v>0.011180555555555551</v>
      </c>
    </row>
    <row r="26" spans="1:9" ht="15">
      <c r="A26" s="4">
        <v>19</v>
      </c>
      <c r="B26" s="41" t="s">
        <v>77</v>
      </c>
      <c r="C26" s="42">
        <v>2003</v>
      </c>
      <c r="D26" s="63"/>
      <c r="E26" s="189" t="s">
        <v>81</v>
      </c>
      <c r="F26" s="64">
        <v>26</v>
      </c>
      <c r="G26" s="23">
        <v>0.00902777777777778</v>
      </c>
      <c r="H26" s="31">
        <v>0.019467592592592595</v>
      </c>
      <c r="I26" s="23">
        <f t="shared" si="0"/>
        <v>0.010439814814814815</v>
      </c>
    </row>
    <row r="27" spans="1:9" ht="14.25">
      <c r="A27" s="39">
        <v>20</v>
      </c>
      <c r="B27" s="41" t="s">
        <v>78</v>
      </c>
      <c r="C27" s="42">
        <v>2003</v>
      </c>
      <c r="D27" s="63"/>
      <c r="E27" s="189" t="s">
        <v>81</v>
      </c>
      <c r="F27" s="63">
        <v>27</v>
      </c>
      <c r="G27" s="30">
        <v>0.009375</v>
      </c>
      <c r="H27" s="31">
        <v>0.021226851851851854</v>
      </c>
      <c r="I27" s="23">
        <f t="shared" si="0"/>
        <v>0.011851851851851855</v>
      </c>
    </row>
    <row r="28" spans="1:9" ht="15">
      <c r="A28" s="4">
        <v>21</v>
      </c>
      <c r="B28" s="41" t="s">
        <v>79</v>
      </c>
      <c r="C28" s="42">
        <v>2005</v>
      </c>
      <c r="D28" s="63"/>
      <c r="E28" s="189" t="s">
        <v>81</v>
      </c>
      <c r="F28" s="64">
        <v>28</v>
      </c>
      <c r="G28" s="23">
        <v>0.00972222222222222</v>
      </c>
      <c r="H28" s="31"/>
      <c r="I28" s="23">
        <f t="shared" si="0"/>
        <v>-0.00972222222222222</v>
      </c>
    </row>
    <row r="29" spans="1:9" ht="14.25">
      <c r="A29" s="39">
        <v>22</v>
      </c>
      <c r="B29" s="41" t="s">
        <v>83</v>
      </c>
      <c r="C29" s="42">
        <v>2001</v>
      </c>
      <c r="D29" s="63"/>
      <c r="E29" s="67" t="s">
        <v>80</v>
      </c>
      <c r="F29" s="63">
        <v>29</v>
      </c>
      <c r="G29" s="30">
        <v>0.013888888888888888</v>
      </c>
      <c r="H29" s="31">
        <v>0.02189814814814815</v>
      </c>
      <c r="I29" s="23">
        <f t="shared" si="0"/>
        <v>0.008009259259259261</v>
      </c>
    </row>
    <row r="30" spans="1:9" ht="15">
      <c r="A30" s="4">
        <v>23</v>
      </c>
      <c r="B30" s="41" t="s">
        <v>84</v>
      </c>
      <c r="C30" s="42">
        <v>2000</v>
      </c>
      <c r="D30" s="63"/>
      <c r="E30" s="189" t="s">
        <v>80</v>
      </c>
      <c r="F30" s="64">
        <v>30</v>
      </c>
      <c r="G30" s="23">
        <v>0.013888888888888888</v>
      </c>
      <c r="H30" s="31">
        <v>0.02221064814814815</v>
      </c>
      <c r="I30" s="23">
        <f t="shared" si="0"/>
        <v>0.008321759259259261</v>
      </c>
    </row>
    <row r="31" spans="1:9" ht="14.25">
      <c r="A31" s="39">
        <v>24</v>
      </c>
      <c r="B31" s="41" t="s">
        <v>85</v>
      </c>
      <c r="C31" s="42">
        <v>2001</v>
      </c>
      <c r="D31" s="63"/>
      <c r="E31" s="67" t="s">
        <v>80</v>
      </c>
      <c r="F31" s="63">
        <v>31</v>
      </c>
      <c r="G31" s="30">
        <v>0.0138888888888889</v>
      </c>
      <c r="H31" s="31">
        <v>0.02394675925925926</v>
      </c>
      <c r="I31" s="23">
        <f t="shared" si="0"/>
        <v>0.010057870370370361</v>
      </c>
    </row>
    <row r="32" spans="1:9" ht="15">
      <c r="A32" s="4">
        <v>25</v>
      </c>
      <c r="B32" s="43" t="s">
        <v>86</v>
      </c>
      <c r="C32" s="44">
        <v>2000</v>
      </c>
      <c r="D32" s="65"/>
      <c r="E32" s="67" t="s">
        <v>80</v>
      </c>
      <c r="F32" s="64">
        <v>32</v>
      </c>
      <c r="G32" s="23">
        <v>0.0138888888888889</v>
      </c>
      <c r="H32" s="38">
        <v>0.02263888888888889</v>
      </c>
      <c r="I32" s="23">
        <f t="shared" si="0"/>
        <v>0.008749999999999989</v>
      </c>
    </row>
    <row r="33" spans="1:9" s="40" customFormat="1" ht="15">
      <c r="A33" s="24"/>
      <c r="B33" s="37" t="s">
        <v>28</v>
      </c>
      <c r="C33" s="24"/>
      <c r="D33" s="24"/>
      <c r="E33" s="192"/>
      <c r="F33" s="63"/>
      <c r="G33" s="23"/>
      <c r="H33" s="28"/>
      <c r="I33" s="23">
        <f t="shared" si="0"/>
        <v>0</v>
      </c>
    </row>
    <row r="34" spans="1:9" ht="14.25">
      <c r="A34" s="39">
        <v>26</v>
      </c>
      <c r="B34" s="41" t="s">
        <v>122</v>
      </c>
      <c r="C34" s="42">
        <v>1975</v>
      </c>
      <c r="D34" s="63"/>
      <c r="E34" s="67" t="s">
        <v>124</v>
      </c>
      <c r="F34" s="63">
        <v>43</v>
      </c>
      <c r="G34" s="66">
        <v>0.014930555555555556</v>
      </c>
      <c r="H34" s="55">
        <v>0.024340277777777777</v>
      </c>
      <c r="I34" s="23">
        <f t="shared" si="0"/>
        <v>0.00940972222222222</v>
      </c>
    </row>
    <row r="35" spans="1:9" ht="15">
      <c r="A35" s="4">
        <v>27</v>
      </c>
      <c r="B35" s="41" t="s">
        <v>123</v>
      </c>
      <c r="C35" s="42">
        <v>1963</v>
      </c>
      <c r="D35" s="63"/>
      <c r="E35" s="189" t="s">
        <v>125</v>
      </c>
      <c r="F35" s="63">
        <v>44</v>
      </c>
      <c r="G35" s="23">
        <v>0.015277777777777777</v>
      </c>
      <c r="H35" s="31">
        <v>0.02642361111111111</v>
      </c>
      <c r="I35" s="23">
        <f t="shared" si="0"/>
        <v>0.011145833333333332</v>
      </c>
    </row>
    <row r="36" spans="1:9" ht="14.25">
      <c r="A36" s="39">
        <v>28</v>
      </c>
      <c r="B36" s="43" t="s">
        <v>92</v>
      </c>
      <c r="C36" s="44">
        <v>1993</v>
      </c>
      <c r="D36" s="42"/>
      <c r="E36" s="189" t="s">
        <v>115</v>
      </c>
      <c r="F36" s="63">
        <v>45</v>
      </c>
      <c r="G36" s="66">
        <v>0.015625</v>
      </c>
      <c r="H36" s="31">
        <v>0.026712962962962966</v>
      </c>
      <c r="I36" s="23">
        <f t="shared" si="0"/>
        <v>0.011087962962962966</v>
      </c>
    </row>
    <row r="37" spans="1:9" ht="15">
      <c r="A37" s="4">
        <v>29</v>
      </c>
      <c r="B37" s="41" t="s">
        <v>93</v>
      </c>
      <c r="C37" s="42">
        <v>1993</v>
      </c>
      <c r="D37" s="42"/>
      <c r="E37" s="189" t="s">
        <v>116</v>
      </c>
      <c r="F37" s="63">
        <v>46</v>
      </c>
      <c r="G37" s="23">
        <v>0.0159722222222222</v>
      </c>
      <c r="H37" s="31">
        <v>0.028622685185185185</v>
      </c>
      <c r="I37" s="23">
        <f t="shared" si="0"/>
        <v>0.012650462962962985</v>
      </c>
    </row>
    <row r="38" spans="1:9" ht="14.25">
      <c r="A38" s="39">
        <v>30</v>
      </c>
      <c r="B38" s="41" t="s">
        <v>94</v>
      </c>
      <c r="C38" s="42">
        <v>1995</v>
      </c>
      <c r="D38" s="42"/>
      <c r="E38" s="189" t="s">
        <v>117</v>
      </c>
      <c r="F38" s="63">
        <v>47</v>
      </c>
      <c r="G38" s="66">
        <v>0.0163194444444444</v>
      </c>
      <c r="H38" s="31">
        <v>0.027372685185185184</v>
      </c>
      <c r="I38" s="23">
        <f t="shared" si="0"/>
        <v>0.011053240740740784</v>
      </c>
    </row>
    <row r="39" spans="1:9" ht="15">
      <c r="A39" s="4">
        <v>31</v>
      </c>
      <c r="B39" s="41" t="s">
        <v>95</v>
      </c>
      <c r="C39" s="42">
        <v>1997</v>
      </c>
      <c r="D39" s="42"/>
      <c r="E39" s="189" t="s">
        <v>80</v>
      </c>
      <c r="F39" s="63">
        <v>48</v>
      </c>
      <c r="G39" s="23">
        <v>0.0166666666666666</v>
      </c>
      <c r="H39" s="31">
        <v>0.030590277777777775</v>
      </c>
      <c r="I39" s="23">
        <f t="shared" si="0"/>
        <v>0.013923611111111175</v>
      </c>
    </row>
    <row r="40" spans="1:9" ht="14.25">
      <c r="A40" s="39">
        <v>32</v>
      </c>
      <c r="B40" s="41" t="s">
        <v>96</v>
      </c>
      <c r="C40" s="42">
        <v>1992</v>
      </c>
      <c r="D40" s="42"/>
      <c r="E40" s="189" t="s">
        <v>118</v>
      </c>
      <c r="F40" s="63">
        <v>49</v>
      </c>
      <c r="G40" s="66">
        <v>0.0170138888888888</v>
      </c>
      <c r="H40" s="31">
        <v>0.027974537037037034</v>
      </c>
      <c r="I40" s="23">
        <f t="shared" si="0"/>
        <v>0.010960648148148233</v>
      </c>
    </row>
    <row r="41" spans="1:9" ht="15">
      <c r="A41" s="4">
        <v>33</v>
      </c>
      <c r="B41" s="41" t="s">
        <v>97</v>
      </c>
      <c r="C41" s="42">
        <v>1994</v>
      </c>
      <c r="D41" s="42"/>
      <c r="E41" s="189" t="s">
        <v>117</v>
      </c>
      <c r="F41" s="63">
        <v>50</v>
      </c>
      <c r="G41" s="23">
        <v>0.017361111111111</v>
      </c>
      <c r="H41" s="31">
        <v>0.027858796296296298</v>
      </c>
      <c r="I41" s="23">
        <f t="shared" si="0"/>
        <v>0.010497685185185297</v>
      </c>
    </row>
    <row r="42" spans="1:9" ht="14.25">
      <c r="A42" s="39">
        <v>34</v>
      </c>
      <c r="B42" s="41" t="s">
        <v>98</v>
      </c>
      <c r="C42" s="42">
        <v>1996</v>
      </c>
      <c r="D42" s="42"/>
      <c r="E42" s="189" t="s">
        <v>116</v>
      </c>
      <c r="F42" s="63">
        <v>51</v>
      </c>
      <c r="G42" s="66">
        <v>0.0177083333333332</v>
      </c>
      <c r="H42" s="31">
        <v>0.03045138888888889</v>
      </c>
      <c r="I42" s="23">
        <f t="shared" si="0"/>
        <v>0.012743055555555688</v>
      </c>
    </row>
    <row r="43" spans="1:9" ht="15">
      <c r="A43" s="4">
        <v>35</v>
      </c>
      <c r="B43" s="41" t="s">
        <v>99</v>
      </c>
      <c r="C43" s="42">
        <v>1997</v>
      </c>
      <c r="D43" s="42"/>
      <c r="E43" s="189" t="s">
        <v>81</v>
      </c>
      <c r="F43" s="63">
        <v>52</v>
      </c>
      <c r="G43" s="23">
        <v>0.0180555555555554</v>
      </c>
      <c r="H43" s="31">
        <v>0.03137731481481481</v>
      </c>
      <c r="I43" s="23">
        <f t="shared" si="0"/>
        <v>0.013321759259259408</v>
      </c>
    </row>
    <row r="44" spans="1:9" ht="14.25">
      <c r="A44" s="39">
        <v>36</v>
      </c>
      <c r="B44" s="41" t="s">
        <v>100</v>
      </c>
      <c r="C44" s="42">
        <v>1997</v>
      </c>
      <c r="D44" s="42"/>
      <c r="E44" s="189" t="s">
        <v>115</v>
      </c>
      <c r="F44" s="63">
        <v>53</v>
      </c>
      <c r="G44" s="66">
        <v>0.0184027777777776</v>
      </c>
      <c r="H44" s="31">
        <v>0.032164351851851854</v>
      </c>
      <c r="I44" s="23">
        <f t="shared" si="0"/>
        <v>0.013761574074074252</v>
      </c>
    </row>
    <row r="45" spans="1:9" ht="15">
      <c r="A45" s="4">
        <v>37</v>
      </c>
      <c r="B45" s="41" t="s">
        <v>101</v>
      </c>
      <c r="C45" s="42">
        <v>1992</v>
      </c>
      <c r="D45" s="42"/>
      <c r="E45" s="189" t="s">
        <v>119</v>
      </c>
      <c r="F45" s="63">
        <v>54</v>
      </c>
      <c r="G45" s="23">
        <v>0.0187499999999998</v>
      </c>
      <c r="H45" s="31">
        <v>0.03158564814814815</v>
      </c>
      <c r="I45" s="23">
        <f t="shared" si="0"/>
        <v>0.012835648148148346</v>
      </c>
    </row>
    <row r="46" spans="1:9" ht="14.25">
      <c r="A46" s="39">
        <v>38</v>
      </c>
      <c r="B46" s="43" t="s">
        <v>102</v>
      </c>
      <c r="C46" s="44">
        <v>1994</v>
      </c>
      <c r="D46" s="42"/>
      <c r="E46" s="189" t="s">
        <v>115</v>
      </c>
      <c r="F46" s="63">
        <v>55</v>
      </c>
      <c r="G46" s="66">
        <v>0.019097222222222</v>
      </c>
      <c r="H46" s="31">
        <v>0.03141203703703704</v>
      </c>
      <c r="I46" s="23">
        <f t="shared" si="0"/>
        <v>0.012314814814815035</v>
      </c>
    </row>
    <row r="47" spans="1:9" ht="15">
      <c r="A47" s="4">
        <v>39</v>
      </c>
      <c r="B47" s="41" t="s">
        <v>103</v>
      </c>
      <c r="C47" s="42">
        <v>1996</v>
      </c>
      <c r="D47" s="42"/>
      <c r="E47" s="189" t="s">
        <v>116</v>
      </c>
      <c r="F47" s="63">
        <v>56</v>
      </c>
      <c r="G47" s="23">
        <v>0.0194444444444442</v>
      </c>
      <c r="H47" s="31">
        <v>0.032581018518518516</v>
      </c>
      <c r="I47" s="23">
        <f t="shared" si="0"/>
        <v>0.013136574074074318</v>
      </c>
    </row>
    <row r="48" spans="1:9" ht="14.25">
      <c r="A48" s="39">
        <v>40</v>
      </c>
      <c r="B48" s="41" t="s">
        <v>104</v>
      </c>
      <c r="C48" s="42">
        <v>1996</v>
      </c>
      <c r="D48" s="42"/>
      <c r="E48" s="189" t="s">
        <v>117</v>
      </c>
      <c r="F48" s="63">
        <v>57</v>
      </c>
      <c r="G48" s="66">
        <v>0.0197916666666664</v>
      </c>
      <c r="H48" s="31">
        <v>0.03119212962962963</v>
      </c>
      <c r="I48" s="23">
        <f t="shared" si="0"/>
        <v>0.01140046296296323</v>
      </c>
    </row>
    <row r="49" spans="1:9" ht="15">
      <c r="A49" s="4">
        <v>41</v>
      </c>
      <c r="B49" s="41" t="s">
        <v>105</v>
      </c>
      <c r="C49" s="42">
        <v>1997</v>
      </c>
      <c r="D49" s="42"/>
      <c r="E49" s="189" t="s">
        <v>90</v>
      </c>
      <c r="F49" s="63">
        <v>58</v>
      </c>
      <c r="G49" s="23">
        <v>0.0201388888888886</v>
      </c>
      <c r="H49" s="31">
        <v>0.03380787037037037</v>
      </c>
      <c r="I49" s="23">
        <f t="shared" si="0"/>
        <v>0.013668981481481771</v>
      </c>
    </row>
    <row r="50" spans="1:9" ht="14.25">
      <c r="A50" s="39">
        <v>42</v>
      </c>
      <c r="B50" s="41" t="s">
        <v>106</v>
      </c>
      <c r="C50" s="42">
        <v>1992</v>
      </c>
      <c r="D50" s="42"/>
      <c r="E50" s="189" t="s">
        <v>118</v>
      </c>
      <c r="F50" s="63">
        <v>59</v>
      </c>
      <c r="G50" s="66">
        <v>0.0204861111111108</v>
      </c>
      <c r="H50" s="31">
        <v>0.03224537037037037</v>
      </c>
      <c r="I50" s="23">
        <f t="shared" si="0"/>
        <v>0.01175925925925957</v>
      </c>
    </row>
    <row r="51" spans="1:9" ht="15">
      <c r="A51" s="4">
        <v>43</v>
      </c>
      <c r="B51" s="41" t="s">
        <v>107</v>
      </c>
      <c r="C51" s="42">
        <v>1994</v>
      </c>
      <c r="D51" s="42"/>
      <c r="E51" s="189" t="s">
        <v>119</v>
      </c>
      <c r="F51" s="63">
        <v>60</v>
      </c>
      <c r="G51" s="23">
        <v>0.020833333333333</v>
      </c>
      <c r="H51" s="31">
        <v>0.03767361111111111</v>
      </c>
      <c r="I51" s="23">
        <f t="shared" si="0"/>
        <v>0.01684027777777811</v>
      </c>
    </row>
    <row r="52" spans="1:9" ht="14.25">
      <c r="A52" s="39">
        <v>44</v>
      </c>
      <c r="B52" s="41" t="s">
        <v>108</v>
      </c>
      <c r="C52" s="42">
        <v>1996</v>
      </c>
      <c r="D52" s="63"/>
      <c r="E52" s="189" t="s">
        <v>120</v>
      </c>
      <c r="F52" s="63">
        <v>61</v>
      </c>
      <c r="G52" s="66">
        <v>0.0211805555555552</v>
      </c>
      <c r="H52" s="31">
        <v>0.03515046296296296</v>
      </c>
      <c r="I52" s="23">
        <f t="shared" si="0"/>
        <v>0.01396990740740776</v>
      </c>
    </row>
    <row r="53" spans="1:9" ht="15">
      <c r="A53" s="4">
        <v>45</v>
      </c>
      <c r="B53" s="41" t="s">
        <v>109</v>
      </c>
      <c r="C53" s="42">
        <v>1995</v>
      </c>
      <c r="D53" s="63"/>
      <c r="E53" s="189" t="s">
        <v>118</v>
      </c>
      <c r="F53" s="63">
        <v>62</v>
      </c>
      <c r="G53" s="23">
        <v>0.0215277777777774</v>
      </c>
      <c r="H53" s="31">
        <v>0.03378472222222222</v>
      </c>
      <c r="I53" s="23">
        <f t="shared" si="0"/>
        <v>0.012256944444444823</v>
      </c>
    </row>
    <row r="54" spans="1:9" ht="15">
      <c r="A54" s="39">
        <v>46</v>
      </c>
      <c r="B54" s="41" t="s">
        <v>110</v>
      </c>
      <c r="C54" s="42">
        <v>1994</v>
      </c>
      <c r="D54" s="63"/>
      <c r="E54" s="189" t="s">
        <v>119</v>
      </c>
      <c r="F54" s="63">
        <v>63</v>
      </c>
      <c r="G54" s="66">
        <v>0.0218749999999996</v>
      </c>
      <c r="H54" s="56">
        <v>0.036550925925925924</v>
      </c>
      <c r="I54" s="23">
        <f t="shared" si="0"/>
        <v>0.014675925925926325</v>
      </c>
    </row>
    <row r="55" spans="1:9" ht="15">
      <c r="A55" s="4">
        <v>47</v>
      </c>
      <c r="B55" s="41" t="s">
        <v>111</v>
      </c>
      <c r="C55" s="42">
        <v>1996</v>
      </c>
      <c r="D55" s="63"/>
      <c r="E55" s="189" t="s">
        <v>120</v>
      </c>
      <c r="F55" s="63">
        <v>64</v>
      </c>
      <c r="G55" s="23">
        <v>0.0222222222222218</v>
      </c>
      <c r="H55" s="31">
        <v>0.037442129629629624</v>
      </c>
      <c r="I55" s="23">
        <f t="shared" si="0"/>
        <v>0.015219907407407824</v>
      </c>
    </row>
    <row r="56" spans="1:9" ht="14.25">
      <c r="A56" s="39">
        <v>48</v>
      </c>
      <c r="B56" s="41" t="s">
        <v>112</v>
      </c>
      <c r="C56" s="42">
        <v>1996</v>
      </c>
      <c r="D56" s="63"/>
      <c r="E56" s="189" t="s">
        <v>119</v>
      </c>
      <c r="F56" s="63">
        <v>65</v>
      </c>
      <c r="G56" s="66">
        <v>0.022569444444444</v>
      </c>
      <c r="H56" s="31">
        <v>0.03857638888888889</v>
      </c>
      <c r="I56" s="23">
        <f t="shared" si="0"/>
        <v>0.01600694444444489</v>
      </c>
    </row>
    <row r="57" spans="1:9" ht="15">
      <c r="A57" s="4">
        <v>49</v>
      </c>
      <c r="B57" s="41" t="s">
        <v>113</v>
      </c>
      <c r="C57" s="42">
        <v>1995</v>
      </c>
      <c r="D57" s="63"/>
      <c r="E57" s="189" t="s">
        <v>121</v>
      </c>
      <c r="F57" s="63">
        <v>66</v>
      </c>
      <c r="G57" s="23">
        <v>0.0229166666666662</v>
      </c>
      <c r="H57" s="31">
        <v>0.03881944444444444</v>
      </c>
      <c r="I57" s="23">
        <f t="shared" si="0"/>
        <v>0.01590277777777824</v>
      </c>
    </row>
    <row r="58" spans="1:9" ht="14.25">
      <c r="A58" s="39">
        <v>50</v>
      </c>
      <c r="B58" s="41" t="s">
        <v>114</v>
      </c>
      <c r="C58" s="42">
        <v>1995</v>
      </c>
      <c r="D58" s="63"/>
      <c r="E58" s="189" t="s">
        <v>121</v>
      </c>
      <c r="F58" s="63">
        <v>67</v>
      </c>
      <c r="G58" s="66">
        <v>0.0232638888888884</v>
      </c>
      <c r="H58" s="31"/>
      <c r="I58" s="23">
        <f t="shared" si="0"/>
        <v>-0.0232638888888884</v>
      </c>
    </row>
    <row r="59" spans="1:9" ht="15">
      <c r="A59" s="4">
        <v>51</v>
      </c>
      <c r="B59" s="41" t="s">
        <v>91</v>
      </c>
      <c r="C59" s="42">
        <v>1998</v>
      </c>
      <c r="D59" s="42"/>
      <c r="E59" s="189" t="s">
        <v>81</v>
      </c>
      <c r="F59" s="63">
        <v>68</v>
      </c>
      <c r="G59" s="23">
        <v>0.0236111111111106</v>
      </c>
      <c r="H59" s="31">
        <v>0.03508101851851852</v>
      </c>
      <c r="I59" s="23">
        <f t="shared" si="0"/>
        <v>0.011469907407407918</v>
      </c>
    </row>
    <row r="60" spans="1:9" ht="14.25">
      <c r="A60" s="39">
        <v>52</v>
      </c>
      <c r="B60" s="41" t="s">
        <v>87</v>
      </c>
      <c r="C60" s="42">
        <v>2000</v>
      </c>
      <c r="D60" s="42"/>
      <c r="E60" s="189" t="s">
        <v>90</v>
      </c>
      <c r="F60" s="63">
        <v>69</v>
      </c>
      <c r="G60" s="66">
        <v>0.0239583333333328</v>
      </c>
      <c r="H60" s="31">
        <v>0.03668981481481482</v>
      </c>
      <c r="I60" s="23">
        <f t="shared" si="0"/>
        <v>0.01273148148148202</v>
      </c>
    </row>
    <row r="61" spans="1:9" ht="15">
      <c r="A61" s="4">
        <v>53</v>
      </c>
      <c r="B61" s="41" t="s">
        <v>88</v>
      </c>
      <c r="C61" s="42">
        <v>2000</v>
      </c>
      <c r="D61" s="42"/>
      <c r="E61" s="189" t="s">
        <v>55</v>
      </c>
      <c r="F61" s="63">
        <v>70</v>
      </c>
      <c r="G61" s="23">
        <v>0.024305555555555</v>
      </c>
      <c r="H61" s="31">
        <v>0.03479166666666667</v>
      </c>
      <c r="I61" s="23">
        <f t="shared" si="0"/>
        <v>0.010486111111111671</v>
      </c>
    </row>
    <row r="62" spans="1:9" ht="14.25">
      <c r="A62" s="39">
        <v>54</v>
      </c>
      <c r="B62" s="41" t="s">
        <v>89</v>
      </c>
      <c r="C62" s="42">
        <v>2001</v>
      </c>
      <c r="D62" s="42"/>
      <c r="E62" s="67" t="s">
        <v>80</v>
      </c>
      <c r="F62" s="63">
        <v>71</v>
      </c>
      <c r="G62" s="66">
        <v>0.0246527777777772</v>
      </c>
      <c r="H62" s="31">
        <v>0.03666666666666667</v>
      </c>
      <c r="I62" s="23">
        <f t="shared" si="0"/>
        <v>0.012013888888889466</v>
      </c>
    </row>
    <row r="63" spans="1:9" ht="15">
      <c r="A63" s="39"/>
      <c r="B63" s="37" t="s">
        <v>29</v>
      </c>
      <c r="C63" s="24"/>
      <c r="D63" s="24"/>
      <c r="E63" s="192"/>
      <c r="F63" s="63"/>
      <c r="G63" s="66"/>
      <c r="H63" s="31"/>
      <c r="I63" s="23">
        <f t="shared" si="0"/>
        <v>0</v>
      </c>
    </row>
    <row r="64" spans="1:9" ht="15">
      <c r="A64" s="4">
        <v>55</v>
      </c>
      <c r="B64" s="41" t="s">
        <v>126</v>
      </c>
      <c r="C64" s="42">
        <v>1992</v>
      </c>
      <c r="D64" s="63"/>
      <c r="E64" s="189" t="s">
        <v>171</v>
      </c>
      <c r="F64" s="63">
        <v>81</v>
      </c>
      <c r="G64" s="23">
        <v>0.028125</v>
      </c>
      <c r="H64" s="31">
        <v>0.04743055555555556</v>
      </c>
      <c r="I64" s="23">
        <f t="shared" si="0"/>
        <v>0.01930555555555556</v>
      </c>
    </row>
    <row r="65" spans="1:9" ht="14.25">
      <c r="A65" s="39">
        <v>56</v>
      </c>
      <c r="B65" s="41" t="s">
        <v>127</v>
      </c>
      <c r="C65" s="42">
        <v>1994</v>
      </c>
      <c r="D65" s="42"/>
      <c r="E65" s="189" t="s">
        <v>117</v>
      </c>
      <c r="F65" s="63">
        <v>82</v>
      </c>
      <c r="G65" s="66">
        <v>0.02847222222222222</v>
      </c>
      <c r="H65" s="31">
        <v>0.05104166666666667</v>
      </c>
      <c r="I65" s="23">
        <f t="shared" si="0"/>
        <v>0.02256944444444445</v>
      </c>
    </row>
    <row r="66" spans="1:9" ht="15">
      <c r="A66" s="4">
        <v>57</v>
      </c>
      <c r="B66" s="41" t="s">
        <v>128</v>
      </c>
      <c r="C66" s="42">
        <v>1993</v>
      </c>
      <c r="D66" s="42"/>
      <c r="E66" s="189" t="s">
        <v>172</v>
      </c>
      <c r="F66" s="63">
        <v>83</v>
      </c>
      <c r="G66" s="23">
        <v>0.0288194444444444</v>
      </c>
      <c r="H66" s="31">
        <v>0.04967592592592593</v>
      </c>
      <c r="I66" s="23">
        <f t="shared" si="0"/>
        <v>0.020856481481481528</v>
      </c>
    </row>
    <row r="67" spans="1:9" ht="14.25">
      <c r="A67" s="39">
        <v>58</v>
      </c>
      <c r="B67" s="41" t="s">
        <v>129</v>
      </c>
      <c r="C67" s="42">
        <v>1994</v>
      </c>
      <c r="D67" s="42"/>
      <c r="E67" s="189" t="s">
        <v>117</v>
      </c>
      <c r="F67" s="63">
        <v>84</v>
      </c>
      <c r="G67" s="66">
        <v>0.0291666666666667</v>
      </c>
      <c r="H67" s="31">
        <v>0.05075231481481481</v>
      </c>
      <c r="I67" s="23">
        <f t="shared" si="0"/>
        <v>0.021585648148148114</v>
      </c>
    </row>
    <row r="68" spans="1:9" ht="15">
      <c r="A68" s="4">
        <v>59</v>
      </c>
      <c r="B68" s="41" t="s">
        <v>130</v>
      </c>
      <c r="C68" s="42">
        <v>1996</v>
      </c>
      <c r="D68" s="42"/>
      <c r="E68" s="189" t="s">
        <v>172</v>
      </c>
      <c r="F68" s="63">
        <v>85</v>
      </c>
      <c r="G68" s="23">
        <v>0.0295138888888889</v>
      </c>
      <c r="H68" s="31">
        <v>0.05358796296296297</v>
      </c>
      <c r="I68" s="23">
        <f t="shared" si="0"/>
        <v>0.02407407407407407</v>
      </c>
    </row>
    <row r="69" spans="1:9" ht="14.25">
      <c r="A69" s="39">
        <v>60</v>
      </c>
      <c r="B69" s="41" t="s">
        <v>131</v>
      </c>
      <c r="C69" s="42">
        <v>1994</v>
      </c>
      <c r="D69" s="63"/>
      <c r="E69" s="189" t="s">
        <v>117</v>
      </c>
      <c r="F69" s="63">
        <v>86</v>
      </c>
      <c r="G69" s="66">
        <v>0.0298611111111111</v>
      </c>
      <c r="H69" s="31">
        <v>0.050972222222222224</v>
      </c>
      <c r="I69" s="23">
        <f t="shared" si="0"/>
        <v>0.021111111111111126</v>
      </c>
    </row>
    <row r="70" spans="1:9" ht="15">
      <c r="A70" s="4">
        <v>61</v>
      </c>
      <c r="B70" s="41" t="s">
        <v>132</v>
      </c>
      <c r="C70" s="42">
        <v>1991</v>
      </c>
      <c r="D70" s="63"/>
      <c r="E70" s="189" t="s">
        <v>171</v>
      </c>
      <c r="F70" s="63">
        <v>87</v>
      </c>
      <c r="G70" s="23">
        <v>0.0302083333333333</v>
      </c>
      <c r="H70" s="31">
        <v>0.050833333333333335</v>
      </c>
      <c r="I70" s="23">
        <f t="shared" si="0"/>
        <v>0.020625000000000036</v>
      </c>
    </row>
    <row r="71" spans="1:9" ht="14.25">
      <c r="A71" s="39">
        <v>62</v>
      </c>
      <c r="B71" s="41" t="s">
        <v>133</v>
      </c>
      <c r="C71" s="42">
        <v>1981</v>
      </c>
      <c r="D71" s="63"/>
      <c r="E71" s="189" t="s">
        <v>55</v>
      </c>
      <c r="F71" s="63">
        <v>88</v>
      </c>
      <c r="G71" s="66">
        <v>0.0305555555555556</v>
      </c>
      <c r="H71" s="31">
        <v>0.04944444444444444</v>
      </c>
      <c r="I71" s="23">
        <f t="shared" si="0"/>
        <v>0.018888888888888837</v>
      </c>
    </row>
    <row r="72" spans="1:9" ht="15">
      <c r="A72" s="4">
        <v>63</v>
      </c>
      <c r="B72" s="41" t="s">
        <v>134</v>
      </c>
      <c r="C72" s="42">
        <v>1997</v>
      </c>
      <c r="D72" s="63"/>
      <c r="E72" s="189" t="s">
        <v>173</v>
      </c>
      <c r="F72" s="63">
        <v>89</v>
      </c>
      <c r="G72" s="23">
        <v>0.0309027777777778</v>
      </c>
      <c r="H72" s="31">
        <v>0.055983796296296295</v>
      </c>
      <c r="I72" s="23">
        <f aca="true" t="shared" si="1" ref="I72:I113">H72-G72</f>
        <v>0.025081018518518496</v>
      </c>
    </row>
    <row r="73" spans="1:9" ht="14.25">
      <c r="A73" s="39">
        <v>64</v>
      </c>
      <c r="B73" s="41" t="s">
        <v>135</v>
      </c>
      <c r="C73" s="42">
        <v>1992</v>
      </c>
      <c r="D73" s="63"/>
      <c r="E73" s="189" t="s">
        <v>115</v>
      </c>
      <c r="F73" s="63">
        <v>90</v>
      </c>
      <c r="G73" s="66">
        <v>0.03125</v>
      </c>
      <c r="H73" s="31">
        <v>0.049074074074074076</v>
      </c>
      <c r="I73" s="23">
        <f t="shared" si="1"/>
        <v>0.017824074074074076</v>
      </c>
    </row>
    <row r="74" spans="1:9" ht="15">
      <c r="A74" s="4">
        <v>65</v>
      </c>
      <c r="B74" s="41" t="s">
        <v>136</v>
      </c>
      <c r="C74" s="42">
        <v>1994</v>
      </c>
      <c r="D74" s="63"/>
      <c r="E74" s="189" t="s">
        <v>117</v>
      </c>
      <c r="F74" s="63">
        <v>91</v>
      </c>
      <c r="G74" s="23">
        <v>0.0315972222222222</v>
      </c>
      <c r="H74" s="31">
        <v>0.051319444444444445</v>
      </c>
      <c r="I74" s="23">
        <f t="shared" si="1"/>
        <v>0.019722222222222245</v>
      </c>
    </row>
    <row r="75" spans="1:9" s="40" customFormat="1" ht="14.25">
      <c r="A75" s="39">
        <v>66</v>
      </c>
      <c r="B75" s="41" t="s">
        <v>137</v>
      </c>
      <c r="C75" s="42">
        <v>1990</v>
      </c>
      <c r="D75" s="24"/>
      <c r="E75" s="189" t="s">
        <v>115</v>
      </c>
      <c r="F75" s="63">
        <v>92</v>
      </c>
      <c r="G75" s="66">
        <v>0.0319444444444444</v>
      </c>
      <c r="H75" s="31">
        <v>0.05116898148148149</v>
      </c>
      <c r="I75" s="23">
        <f t="shared" si="1"/>
        <v>0.01922453703703709</v>
      </c>
    </row>
    <row r="76" spans="1:9" ht="15">
      <c r="A76" s="4">
        <v>67</v>
      </c>
      <c r="B76" s="41" t="s">
        <v>138</v>
      </c>
      <c r="C76" s="42">
        <v>1978</v>
      </c>
      <c r="D76" s="42"/>
      <c r="E76" s="189" t="s">
        <v>125</v>
      </c>
      <c r="F76" s="63">
        <v>93</v>
      </c>
      <c r="G76" s="23">
        <v>0.0322916666666666</v>
      </c>
      <c r="H76" s="31">
        <v>0.05474537037037037</v>
      </c>
      <c r="I76" s="23">
        <f t="shared" si="1"/>
        <v>0.022453703703703767</v>
      </c>
    </row>
    <row r="77" spans="1:9" ht="14.25">
      <c r="A77" s="39">
        <v>68</v>
      </c>
      <c r="B77" s="41" t="s">
        <v>139</v>
      </c>
      <c r="C77" s="42">
        <v>1992</v>
      </c>
      <c r="D77" s="42"/>
      <c r="E77" s="189" t="s">
        <v>117</v>
      </c>
      <c r="F77" s="63">
        <v>94</v>
      </c>
      <c r="G77" s="66">
        <v>0.0326388888888889</v>
      </c>
      <c r="H77" s="31">
        <v>0.05260416666666667</v>
      </c>
      <c r="I77" s="23">
        <f t="shared" si="1"/>
        <v>0.01996527777777777</v>
      </c>
    </row>
    <row r="78" spans="1:9" ht="15">
      <c r="A78" s="4">
        <v>69</v>
      </c>
      <c r="B78" s="41" t="s">
        <v>140</v>
      </c>
      <c r="C78" s="42">
        <v>1993</v>
      </c>
      <c r="D78" s="42"/>
      <c r="E78" s="189" t="s">
        <v>117</v>
      </c>
      <c r="F78" s="63">
        <v>95</v>
      </c>
      <c r="G78" s="23">
        <v>0.0329861111111111</v>
      </c>
      <c r="H78" s="31">
        <v>0.05381944444444445</v>
      </c>
      <c r="I78" s="23">
        <f t="shared" si="1"/>
        <v>0.02083333333333335</v>
      </c>
    </row>
    <row r="79" spans="1:9" ht="14.25">
      <c r="A79" s="39">
        <v>70</v>
      </c>
      <c r="B79" s="41" t="s">
        <v>141</v>
      </c>
      <c r="C79" s="42">
        <v>1995</v>
      </c>
      <c r="D79" s="42"/>
      <c r="E79" s="189" t="s">
        <v>119</v>
      </c>
      <c r="F79" s="63">
        <v>96</v>
      </c>
      <c r="G79" s="66">
        <v>0.0333333333333333</v>
      </c>
      <c r="H79" s="31">
        <v>0.05793981481481481</v>
      </c>
      <c r="I79" s="23">
        <f t="shared" si="1"/>
        <v>0.024606481481481514</v>
      </c>
    </row>
    <row r="80" spans="1:9" ht="15">
      <c r="A80" s="4">
        <v>71</v>
      </c>
      <c r="B80" s="41" t="s">
        <v>142</v>
      </c>
      <c r="C80" s="42">
        <v>1995</v>
      </c>
      <c r="D80" s="42"/>
      <c r="E80" s="189" t="s">
        <v>116</v>
      </c>
      <c r="F80" s="63">
        <v>97</v>
      </c>
      <c r="G80" s="23">
        <v>0.0336805555555555</v>
      </c>
      <c r="H80" s="31">
        <v>0.05357638888888889</v>
      </c>
      <c r="I80" s="23">
        <f t="shared" si="1"/>
        <v>0.01989583333333339</v>
      </c>
    </row>
    <row r="81" spans="1:9" ht="14.25">
      <c r="A81" s="39">
        <v>72</v>
      </c>
      <c r="B81" s="41" t="s">
        <v>143</v>
      </c>
      <c r="C81" s="42">
        <v>1996</v>
      </c>
      <c r="D81" s="42"/>
      <c r="E81" s="189" t="s">
        <v>118</v>
      </c>
      <c r="F81" s="63">
        <v>98</v>
      </c>
      <c r="G81" s="66">
        <v>0.0340277777777778</v>
      </c>
      <c r="H81" s="31">
        <v>0.0571875</v>
      </c>
      <c r="I81" s="23">
        <f t="shared" si="1"/>
        <v>0.0231597222222222</v>
      </c>
    </row>
    <row r="82" spans="1:9" ht="15">
      <c r="A82" s="4">
        <v>73</v>
      </c>
      <c r="B82" s="41" t="s">
        <v>144</v>
      </c>
      <c r="C82" s="42">
        <v>1996</v>
      </c>
      <c r="D82" s="42"/>
      <c r="E82" s="189" t="s">
        <v>172</v>
      </c>
      <c r="F82" s="63">
        <v>99</v>
      </c>
      <c r="G82" s="23">
        <v>0.034375</v>
      </c>
      <c r="H82" s="31">
        <v>0.054328703703703705</v>
      </c>
      <c r="I82" s="23">
        <f t="shared" si="1"/>
        <v>0.019953703703703703</v>
      </c>
    </row>
    <row r="83" spans="1:9" ht="14.25">
      <c r="A83" s="39">
        <v>74</v>
      </c>
      <c r="B83" s="41" t="s">
        <v>145</v>
      </c>
      <c r="C83" s="42">
        <v>1995</v>
      </c>
      <c r="D83" s="42"/>
      <c r="E83" s="189" t="s">
        <v>115</v>
      </c>
      <c r="F83" s="63">
        <v>100</v>
      </c>
      <c r="G83" s="66">
        <v>0.0347222222222222</v>
      </c>
      <c r="H83" s="31">
        <v>0.05572916666666666</v>
      </c>
      <c r="I83" s="23">
        <f t="shared" si="1"/>
        <v>0.02100694444444446</v>
      </c>
    </row>
    <row r="84" spans="1:9" ht="15">
      <c r="A84" s="4">
        <v>75</v>
      </c>
      <c r="B84" s="41" t="s">
        <v>146</v>
      </c>
      <c r="C84" s="42">
        <v>1995</v>
      </c>
      <c r="D84" s="42"/>
      <c r="E84" s="189" t="s">
        <v>172</v>
      </c>
      <c r="F84" s="63">
        <v>101</v>
      </c>
      <c r="G84" s="23">
        <v>0.0350694444444444</v>
      </c>
      <c r="H84" s="31">
        <v>0.05635416666666667</v>
      </c>
      <c r="I84" s="23">
        <f t="shared" si="1"/>
        <v>0.021284722222222267</v>
      </c>
    </row>
    <row r="85" spans="1:9" ht="14.25">
      <c r="A85" s="39">
        <v>76</v>
      </c>
      <c r="B85" s="41" t="s">
        <v>147</v>
      </c>
      <c r="C85" s="42">
        <v>1994</v>
      </c>
      <c r="D85" s="42"/>
      <c r="E85" s="189" t="s">
        <v>116</v>
      </c>
      <c r="F85" s="63">
        <v>102</v>
      </c>
      <c r="G85" s="66">
        <v>0.0354166666666666</v>
      </c>
      <c r="H85" s="31">
        <v>0.056226851851851854</v>
      </c>
      <c r="I85" s="23">
        <f t="shared" si="1"/>
        <v>0.02081018518518525</v>
      </c>
    </row>
    <row r="86" spans="1:9" ht="15">
      <c r="A86" s="4">
        <v>77</v>
      </c>
      <c r="B86" s="41" t="s">
        <v>148</v>
      </c>
      <c r="C86" s="42">
        <v>1993</v>
      </c>
      <c r="D86" s="42"/>
      <c r="E86" s="189" t="s">
        <v>118</v>
      </c>
      <c r="F86" s="63">
        <v>103</v>
      </c>
      <c r="G86" s="23">
        <v>0.0357638888888889</v>
      </c>
      <c r="H86" s="31">
        <v>0.05739583333333333</v>
      </c>
      <c r="I86" s="23">
        <f t="shared" si="1"/>
        <v>0.021631944444444433</v>
      </c>
    </row>
    <row r="87" spans="1:9" ht="14.25">
      <c r="A87" s="39">
        <v>78</v>
      </c>
      <c r="B87" s="41" t="s">
        <v>149</v>
      </c>
      <c r="C87" s="42">
        <v>1991</v>
      </c>
      <c r="D87" s="42"/>
      <c r="E87" s="189" t="s">
        <v>172</v>
      </c>
      <c r="F87" s="63">
        <v>104</v>
      </c>
      <c r="G87" s="66">
        <v>0.0361111111111111</v>
      </c>
      <c r="H87" s="31">
        <v>0.05527777777777778</v>
      </c>
      <c r="I87" s="23">
        <f t="shared" si="1"/>
        <v>0.01916666666666668</v>
      </c>
    </row>
    <row r="88" spans="1:9" ht="15">
      <c r="A88" s="4">
        <v>79</v>
      </c>
      <c r="B88" s="41" t="s">
        <v>150</v>
      </c>
      <c r="C88" s="42">
        <v>1993</v>
      </c>
      <c r="D88" s="42"/>
      <c r="E88" s="189" t="s">
        <v>172</v>
      </c>
      <c r="F88" s="63">
        <v>105</v>
      </c>
      <c r="G88" s="23">
        <v>0.0364583333333333</v>
      </c>
      <c r="H88" s="31">
        <v>0.05587962962962963</v>
      </c>
      <c r="I88" s="23">
        <f t="shared" si="1"/>
        <v>0.019421296296296332</v>
      </c>
    </row>
    <row r="89" spans="1:9" ht="14.25">
      <c r="A89" s="39">
        <v>80</v>
      </c>
      <c r="B89" s="41" t="s">
        <v>151</v>
      </c>
      <c r="C89" s="42">
        <v>1992</v>
      </c>
      <c r="D89" s="42"/>
      <c r="E89" s="189" t="s">
        <v>125</v>
      </c>
      <c r="F89" s="63">
        <v>106</v>
      </c>
      <c r="G89" s="66">
        <v>0.0368055555555555</v>
      </c>
      <c r="H89" s="31">
        <v>0.057824074074074076</v>
      </c>
      <c r="I89" s="23">
        <f t="shared" si="1"/>
        <v>0.021018518518518575</v>
      </c>
    </row>
    <row r="90" spans="1:9" ht="15">
      <c r="A90" s="4">
        <v>81</v>
      </c>
      <c r="B90" s="41" t="s">
        <v>152</v>
      </c>
      <c r="C90" s="42">
        <v>1996</v>
      </c>
      <c r="D90" s="42"/>
      <c r="E90" s="189" t="s">
        <v>172</v>
      </c>
      <c r="F90" s="63">
        <v>107</v>
      </c>
      <c r="G90" s="23">
        <v>0.0371527777777777</v>
      </c>
      <c r="H90" s="31">
        <v>0.06159722222222222</v>
      </c>
      <c r="I90" s="23">
        <f t="shared" si="1"/>
        <v>0.02444444444444452</v>
      </c>
    </row>
    <row r="91" spans="1:9" ht="14.25">
      <c r="A91" s="39">
        <v>82</v>
      </c>
      <c r="B91" s="41" t="s">
        <v>153</v>
      </c>
      <c r="C91" s="42">
        <v>1994</v>
      </c>
      <c r="D91" s="42"/>
      <c r="E91" s="189" t="s">
        <v>119</v>
      </c>
      <c r="F91" s="63">
        <v>108</v>
      </c>
      <c r="G91" s="66">
        <v>0.0375</v>
      </c>
      <c r="H91" s="31">
        <v>0.06660879629629629</v>
      </c>
      <c r="I91" s="23">
        <f t="shared" si="1"/>
        <v>0.029108796296296292</v>
      </c>
    </row>
    <row r="92" spans="1:9" ht="15">
      <c r="A92" s="4">
        <v>83</v>
      </c>
      <c r="B92" s="41" t="s">
        <v>154</v>
      </c>
      <c r="C92" s="42">
        <v>1992</v>
      </c>
      <c r="D92" s="42"/>
      <c r="E92" s="189" t="s">
        <v>115</v>
      </c>
      <c r="F92" s="63">
        <v>109</v>
      </c>
      <c r="G92" s="23">
        <v>0.0378472222222222</v>
      </c>
      <c r="H92" s="31">
        <v>0.05789351851851852</v>
      </c>
      <c r="I92" s="23">
        <f t="shared" si="1"/>
        <v>0.02004629629629632</v>
      </c>
    </row>
    <row r="93" spans="1:9" ht="14.25">
      <c r="A93" s="39">
        <v>84</v>
      </c>
      <c r="B93" s="41" t="s">
        <v>155</v>
      </c>
      <c r="C93" s="42">
        <v>1996</v>
      </c>
      <c r="D93" s="42"/>
      <c r="E93" s="189" t="s">
        <v>118</v>
      </c>
      <c r="F93" s="63">
        <v>110</v>
      </c>
      <c r="G93" s="66">
        <v>0.0381944444444444</v>
      </c>
      <c r="H93" s="31">
        <v>0.05780092592592593</v>
      </c>
      <c r="I93" s="23">
        <f t="shared" si="1"/>
        <v>0.01960648148148153</v>
      </c>
    </row>
    <row r="94" spans="1:9" ht="15">
      <c r="A94" s="4">
        <v>85</v>
      </c>
      <c r="B94" s="41" t="s">
        <v>156</v>
      </c>
      <c r="C94" s="42">
        <v>1995</v>
      </c>
      <c r="D94" s="42"/>
      <c r="E94" s="189" t="s">
        <v>119</v>
      </c>
      <c r="F94" s="63">
        <v>111</v>
      </c>
      <c r="G94" s="23">
        <v>0.0385416666666666</v>
      </c>
      <c r="H94" s="31"/>
      <c r="I94" s="23">
        <f t="shared" si="1"/>
        <v>-0.0385416666666666</v>
      </c>
    </row>
    <row r="95" spans="1:9" ht="14.25">
      <c r="A95" s="39">
        <v>86</v>
      </c>
      <c r="B95" s="41" t="s">
        <v>157</v>
      </c>
      <c r="C95" s="42">
        <v>1994</v>
      </c>
      <c r="D95" s="42"/>
      <c r="E95" s="189" t="s">
        <v>174</v>
      </c>
      <c r="F95" s="63">
        <v>112</v>
      </c>
      <c r="G95" s="66">
        <v>0.0388888888888889</v>
      </c>
      <c r="H95" s="31">
        <v>0.0681712962962963</v>
      </c>
      <c r="I95" s="23">
        <f t="shared" si="1"/>
        <v>0.029282407407407396</v>
      </c>
    </row>
    <row r="96" spans="1:9" ht="15">
      <c r="A96" s="4">
        <v>87</v>
      </c>
      <c r="B96" s="41" t="s">
        <v>158</v>
      </c>
      <c r="C96" s="42">
        <v>1993</v>
      </c>
      <c r="D96" s="42"/>
      <c r="E96" s="189" t="s">
        <v>119</v>
      </c>
      <c r="F96" s="63">
        <v>113</v>
      </c>
      <c r="G96" s="23">
        <v>0.0392361111111111</v>
      </c>
      <c r="H96" s="31"/>
      <c r="I96" s="23">
        <f t="shared" si="1"/>
        <v>-0.0392361111111111</v>
      </c>
    </row>
    <row r="97" spans="1:9" ht="14.25">
      <c r="A97" s="39">
        <v>88</v>
      </c>
      <c r="B97" s="41" t="s">
        <v>159</v>
      </c>
      <c r="C97" s="42">
        <v>1993</v>
      </c>
      <c r="D97" s="42"/>
      <c r="E97" s="189" t="s">
        <v>116</v>
      </c>
      <c r="F97" s="63">
        <v>114</v>
      </c>
      <c r="G97" s="66">
        <v>0.0395833333333333</v>
      </c>
      <c r="H97" s="31">
        <v>0.06001157407407407</v>
      </c>
      <c r="I97" s="23">
        <f t="shared" si="1"/>
        <v>0.020428240740740775</v>
      </c>
    </row>
    <row r="98" spans="1:9" ht="15">
      <c r="A98" s="4">
        <v>89</v>
      </c>
      <c r="B98" s="41" t="s">
        <v>160</v>
      </c>
      <c r="C98" s="42">
        <v>1994</v>
      </c>
      <c r="D98" s="42"/>
      <c r="E98" s="189" t="s">
        <v>174</v>
      </c>
      <c r="F98" s="63">
        <v>115</v>
      </c>
      <c r="G98" s="23">
        <v>0.0399305555555555</v>
      </c>
      <c r="H98" s="31">
        <v>0.06458333333333334</v>
      </c>
      <c r="I98" s="23">
        <f t="shared" si="1"/>
        <v>0.024652777777777843</v>
      </c>
    </row>
    <row r="99" spans="1:9" ht="14.25">
      <c r="A99" s="39">
        <v>90</v>
      </c>
      <c r="B99" s="41" t="s">
        <v>161</v>
      </c>
      <c r="C99" s="42">
        <v>1992</v>
      </c>
      <c r="D99" s="42"/>
      <c r="E99" s="189" t="s">
        <v>174</v>
      </c>
      <c r="F99" s="63">
        <v>116</v>
      </c>
      <c r="G99" s="66">
        <v>0.0402777777777777</v>
      </c>
      <c r="H99" s="31">
        <v>0.06635416666666666</v>
      </c>
      <c r="I99" s="23">
        <f t="shared" si="1"/>
        <v>0.02607638888888896</v>
      </c>
    </row>
    <row r="100" spans="1:9" ht="15">
      <c r="A100" s="4">
        <v>91</v>
      </c>
      <c r="B100" s="41" t="s">
        <v>162</v>
      </c>
      <c r="C100" s="42">
        <v>1995</v>
      </c>
      <c r="D100" s="42"/>
      <c r="E100" s="189" t="s">
        <v>120</v>
      </c>
      <c r="F100" s="63">
        <v>117</v>
      </c>
      <c r="G100" s="23">
        <v>0.040625</v>
      </c>
      <c r="H100" s="31">
        <v>0.06775462962962964</v>
      </c>
      <c r="I100" s="23">
        <f t="shared" si="1"/>
        <v>0.027129629629629635</v>
      </c>
    </row>
    <row r="101" spans="1:9" ht="14.25">
      <c r="A101" s="39">
        <v>92</v>
      </c>
      <c r="B101" s="41" t="s">
        <v>163</v>
      </c>
      <c r="C101" s="42">
        <v>1996</v>
      </c>
      <c r="D101" s="42"/>
      <c r="E101" s="189" t="s">
        <v>120</v>
      </c>
      <c r="F101" s="63">
        <v>118</v>
      </c>
      <c r="G101" s="66">
        <v>0.0409722222222222</v>
      </c>
      <c r="H101" s="31">
        <v>0.06528935185185185</v>
      </c>
      <c r="I101" s="23">
        <f t="shared" si="1"/>
        <v>0.024317129629629647</v>
      </c>
    </row>
    <row r="102" spans="1:9" ht="15">
      <c r="A102" s="4">
        <v>93</v>
      </c>
      <c r="B102" s="41" t="s">
        <v>164</v>
      </c>
      <c r="C102" s="42">
        <v>1996</v>
      </c>
      <c r="D102" s="42"/>
      <c r="E102" s="189" t="s">
        <v>120</v>
      </c>
      <c r="F102" s="63">
        <v>119</v>
      </c>
      <c r="G102" s="23">
        <v>0.0413194444444444</v>
      </c>
      <c r="H102" s="31">
        <v>0.06947916666666666</v>
      </c>
      <c r="I102" s="23">
        <f t="shared" si="1"/>
        <v>0.02815972222222226</v>
      </c>
    </row>
    <row r="103" spans="1:9" ht="14.25">
      <c r="A103" s="39">
        <v>94</v>
      </c>
      <c r="B103" s="41" t="s">
        <v>165</v>
      </c>
      <c r="C103" s="42">
        <v>1996</v>
      </c>
      <c r="D103" s="42"/>
      <c r="E103" s="189" t="s">
        <v>120</v>
      </c>
      <c r="F103" s="63">
        <v>120</v>
      </c>
      <c r="G103" s="66">
        <v>0.0416666666666666</v>
      </c>
      <c r="H103" s="31">
        <v>0.06672453703703704</v>
      </c>
      <c r="I103" s="23">
        <f t="shared" si="1"/>
        <v>0.02505787037037044</v>
      </c>
    </row>
    <row r="104" spans="1:9" ht="15">
      <c r="A104" s="4">
        <v>95</v>
      </c>
      <c r="B104" s="41" t="s">
        <v>166</v>
      </c>
      <c r="C104" s="42">
        <v>1995</v>
      </c>
      <c r="D104" s="42"/>
      <c r="E104" s="189" t="s">
        <v>121</v>
      </c>
      <c r="F104" s="63">
        <v>121</v>
      </c>
      <c r="G104" s="23">
        <v>0.0420138888888888</v>
      </c>
      <c r="H104" s="31" t="s">
        <v>217</v>
      </c>
      <c r="I104" s="23" t="e">
        <f t="shared" si="1"/>
        <v>#VALUE!</v>
      </c>
    </row>
    <row r="105" spans="1:9" ht="14.25">
      <c r="A105" s="39">
        <v>96</v>
      </c>
      <c r="B105" s="41" t="s">
        <v>167</v>
      </c>
      <c r="C105" s="42">
        <v>1993</v>
      </c>
      <c r="D105" s="42"/>
      <c r="E105" s="189" t="s">
        <v>121</v>
      </c>
      <c r="F105" s="63">
        <v>122</v>
      </c>
      <c r="G105" s="66">
        <v>0.0423611111111111</v>
      </c>
      <c r="H105" s="31" t="s">
        <v>217</v>
      </c>
      <c r="I105" s="23" t="e">
        <f t="shared" si="1"/>
        <v>#VALUE!</v>
      </c>
    </row>
    <row r="106" spans="1:9" ht="15">
      <c r="A106" s="4">
        <v>97</v>
      </c>
      <c r="B106" s="41" t="s">
        <v>168</v>
      </c>
      <c r="C106" s="42">
        <v>1995</v>
      </c>
      <c r="D106" s="42"/>
      <c r="E106" s="189" t="s">
        <v>121</v>
      </c>
      <c r="F106" s="63">
        <v>123</v>
      </c>
      <c r="G106" s="23">
        <v>0.0427083333333333</v>
      </c>
      <c r="H106" s="31" t="s">
        <v>217</v>
      </c>
      <c r="I106" s="23" t="e">
        <f t="shared" si="1"/>
        <v>#VALUE!</v>
      </c>
    </row>
    <row r="107" spans="1:9" ht="14.25">
      <c r="A107" s="39">
        <v>98</v>
      </c>
      <c r="B107" s="41" t="s">
        <v>169</v>
      </c>
      <c r="C107" s="42">
        <v>1996</v>
      </c>
      <c r="D107" s="42"/>
      <c r="E107" s="189" t="s">
        <v>121</v>
      </c>
      <c r="F107" s="63">
        <v>124</v>
      </c>
      <c r="G107" s="66">
        <v>0.0430555555555555</v>
      </c>
      <c r="H107" s="31"/>
      <c r="I107" s="23">
        <f t="shared" si="1"/>
        <v>-0.0430555555555555</v>
      </c>
    </row>
    <row r="108" spans="1:9" ht="15">
      <c r="A108" s="4">
        <v>99</v>
      </c>
      <c r="B108" s="41" t="s">
        <v>170</v>
      </c>
      <c r="C108" s="42">
        <v>1995</v>
      </c>
      <c r="D108" s="42"/>
      <c r="E108" s="189" t="s">
        <v>121</v>
      </c>
      <c r="F108" s="63">
        <v>125</v>
      </c>
      <c r="G108" s="23">
        <v>0.0434027777777777</v>
      </c>
      <c r="H108" s="31"/>
      <c r="I108" s="23">
        <f t="shared" si="1"/>
        <v>-0.0434027777777777</v>
      </c>
    </row>
    <row r="109" spans="1:9" ht="14.25">
      <c r="A109" s="39">
        <v>100</v>
      </c>
      <c r="B109" s="41" t="s">
        <v>175</v>
      </c>
      <c r="C109" s="41">
        <v>1998</v>
      </c>
      <c r="D109" s="42"/>
      <c r="E109" s="41" t="s">
        <v>80</v>
      </c>
      <c r="F109" s="63">
        <v>126</v>
      </c>
      <c r="G109" s="66">
        <v>0.0437499999999999</v>
      </c>
      <c r="H109" s="31">
        <v>0.06631944444444444</v>
      </c>
      <c r="I109" s="23">
        <f t="shared" si="1"/>
        <v>0.022569444444444545</v>
      </c>
    </row>
    <row r="110" spans="1:9" ht="15">
      <c r="A110" s="4">
        <v>101</v>
      </c>
      <c r="B110" s="41" t="s">
        <v>176</v>
      </c>
      <c r="C110" s="41">
        <v>1999</v>
      </c>
      <c r="D110" s="42"/>
      <c r="E110" s="41" t="s">
        <v>80</v>
      </c>
      <c r="F110" s="63">
        <v>127</v>
      </c>
      <c r="G110" s="23">
        <v>0.0440972222222222</v>
      </c>
      <c r="H110" s="31">
        <v>0.06783564814814814</v>
      </c>
      <c r="I110" s="23">
        <f t="shared" si="1"/>
        <v>0.023738425925925948</v>
      </c>
    </row>
    <row r="111" spans="1:9" ht="14.25">
      <c r="A111" s="39">
        <v>102</v>
      </c>
      <c r="B111" s="41" t="s">
        <v>177</v>
      </c>
      <c r="C111" s="41">
        <v>1998</v>
      </c>
      <c r="D111" s="42"/>
      <c r="E111" s="43" t="s">
        <v>80</v>
      </c>
      <c r="F111" s="63">
        <v>128</v>
      </c>
      <c r="G111" s="66">
        <v>0.0444444444444444</v>
      </c>
      <c r="H111" s="31">
        <v>0.06846064814814816</v>
      </c>
      <c r="I111" s="23">
        <f t="shared" si="1"/>
        <v>0.024016203703703762</v>
      </c>
    </row>
    <row r="112" spans="1:9" ht="15">
      <c r="A112" s="4">
        <v>103</v>
      </c>
      <c r="B112" s="43" t="s">
        <v>178</v>
      </c>
      <c r="C112" s="43">
        <v>1998</v>
      </c>
      <c r="D112" s="42"/>
      <c r="E112" s="43" t="s">
        <v>82</v>
      </c>
      <c r="F112" s="63">
        <v>129</v>
      </c>
      <c r="G112" s="23">
        <v>0.0447916666666666</v>
      </c>
      <c r="H112" s="31">
        <v>0.06893518518518518</v>
      </c>
      <c r="I112" s="23">
        <f t="shared" si="1"/>
        <v>0.024143518518518585</v>
      </c>
    </row>
    <row r="113" spans="1:9" ht="14.25">
      <c r="A113" s="39">
        <v>104</v>
      </c>
      <c r="B113" s="41" t="s">
        <v>179</v>
      </c>
      <c r="C113" s="41">
        <v>1998</v>
      </c>
      <c r="D113" s="42"/>
      <c r="E113" s="41" t="s">
        <v>174</v>
      </c>
      <c r="F113" s="63">
        <v>130</v>
      </c>
      <c r="G113" s="30">
        <v>0.0451388888888888</v>
      </c>
      <c r="H113" s="31" t="s">
        <v>217</v>
      </c>
      <c r="I113" s="23" t="e">
        <f t="shared" si="1"/>
        <v>#VALUE!</v>
      </c>
    </row>
    <row r="114" spans="1:9" ht="15">
      <c r="A114" s="32"/>
      <c r="B114" s="33"/>
      <c r="C114" s="33"/>
      <c r="D114" s="33"/>
      <c r="E114" s="194"/>
      <c r="F114" s="34"/>
      <c r="G114" s="35"/>
      <c r="H114" s="34"/>
      <c r="I114" s="36"/>
    </row>
    <row r="115" spans="1:5" ht="15">
      <c r="A115" s="20"/>
      <c r="B115" s="5" t="s">
        <v>16</v>
      </c>
      <c r="C115" s="5"/>
      <c r="D115" s="5"/>
      <c r="E115" s="195" t="s">
        <v>25</v>
      </c>
    </row>
    <row r="116" spans="1:5" ht="15">
      <c r="A116" s="20"/>
      <c r="B116" s="5"/>
      <c r="C116" s="5"/>
      <c r="D116" s="5"/>
      <c r="E116" s="196"/>
    </row>
    <row r="117" spans="1:5" ht="15">
      <c r="A117" s="20"/>
      <c r="B117" s="5" t="s">
        <v>15</v>
      </c>
      <c r="C117" s="5"/>
      <c r="D117" s="5"/>
      <c r="E117" s="195" t="s">
        <v>26</v>
      </c>
    </row>
  </sheetData>
  <sheetProtection/>
  <mergeCells count="1">
    <mergeCell ref="B1:H1"/>
  </mergeCells>
  <printOptions/>
  <pageMargins left="0.2" right="0.13" top="0.25" bottom="0.3937007874015748" header="0.19" footer="0.31496062992125984"/>
  <pageSetup horizontalDpi="600" verticalDpi="600" orientation="portrait" paperSize="9" r:id="rId1"/>
  <rowBreaks count="1" manualBreakCount="1">
    <brk id="82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T73"/>
  <sheetViews>
    <sheetView zoomScalePageLayoutView="0" workbookViewId="0" topLeftCell="A1">
      <selection activeCell="Q67" sqref="Q67"/>
    </sheetView>
  </sheetViews>
  <sheetFormatPr defaultColWidth="9.140625" defaultRowHeight="15"/>
  <cols>
    <col min="1" max="1" width="5.140625" style="26" customWidth="1"/>
    <col min="2" max="2" width="23.421875" style="26" customWidth="1"/>
    <col min="3" max="3" width="6.7109375" style="25" customWidth="1"/>
    <col min="4" max="4" width="7.8515625" style="25" customWidth="1"/>
    <col min="5" max="5" width="11.00390625" style="26" customWidth="1"/>
    <col min="6" max="6" width="11.8515625" style="25" bestFit="1" customWidth="1"/>
    <col min="7" max="7" width="9.421875" style="25" hidden="1" customWidth="1"/>
    <col min="8" max="8" width="8.57421875" style="25" customWidth="1"/>
    <col min="9" max="9" width="7.28125" style="29" customWidth="1"/>
    <col min="10" max="10" width="7.8515625" style="26" customWidth="1"/>
    <col min="11" max="11" width="7.140625" style="26" customWidth="1"/>
    <col min="12" max="12" width="8.00390625" style="26" customWidth="1"/>
    <col min="13" max="13" width="7.7109375" style="26" customWidth="1"/>
    <col min="14" max="14" width="9.140625" style="26" customWidth="1"/>
    <col min="15" max="16" width="9.140625" style="26" hidden="1" customWidth="1"/>
    <col min="17" max="17" width="9.00390625" style="26" customWidth="1"/>
    <col min="18" max="18" width="7.7109375" style="26" customWidth="1"/>
    <col min="19" max="16384" width="9.140625" style="26" customWidth="1"/>
  </cols>
  <sheetData>
    <row r="1" spans="1:20" ht="18">
      <c r="A1" s="240" t="s">
        <v>39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76"/>
      <c r="P1" s="76"/>
      <c r="Q1" s="76"/>
      <c r="R1" s="76"/>
      <c r="S1" s="2"/>
      <c r="T1" s="2"/>
    </row>
    <row r="2" spans="1:18" ht="18">
      <c r="A2" s="76"/>
      <c r="B2" s="240" t="s">
        <v>45</v>
      </c>
      <c r="C2" s="240"/>
      <c r="D2" s="240"/>
      <c r="E2" s="240"/>
      <c r="F2" s="240"/>
      <c r="G2" s="240"/>
      <c r="H2" s="240"/>
      <c r="I2" s="240"/>
      <c r="J2" s="240"/>
      <c r="K2" s="240"/>
      <c r="L2" s="76"/>
      <c r="M2" s="76"/>
      <c r="N2" s="76"/>
      <c r="O2" s="76"/>
      <c r="P2" s="76"/>
      <c r="Q2" s="76"/>
      <c r="R2" s="76"/>
    </row>
    <row r="3" spans="1:18" ht="18">
      <c r="A3" s="77" t="s">
        <v>40</v>
      </c>
      <c r="B3" s="77"/>
      <c r="C3" s="77"/>
      <c r="D3" s="77"/>
      <c r="E3" s="77"/>
      <c r="F3" s="77"/>
      <c r="G3" s="78"/>
      <c r="H3" s="76"/>
      <c r="I3" s="76"/>
      <c r="J3" s="77" t="s">
        <v>41</v>
      </c>
      <c r="K3" s="77"/>
      <c r="L3" s="79"/>
      <c r="M3" s="76"/>
      <c r="N3" s="76"/>
      <c r="O3" s="78"/>
      <c r="P3" s="78"/>
      <c r="Q3" s="78"/>
      <c r="R3" s="76"/>
    </row>
    <row r="4" spans="1:18" ht="18">
      <c r="A4" s="80"/>
      <c r="B4" s="81"/>
      <c r="C4" s="81"/>
      <c r="D4" s="81"/>
      <c r="E4" s="81"/>
      <c r="F4" s="81"/>
      <c r="G4" s="81"/>
      <c r="H4" s="82"/>
      <c r="I4" s="82"/>
      <c r="J4" s="82"/>
      <c r="K4" s="82"/>
      <c r="L4" s="83"/>
      <c r="M4" s="82"/>
      <c r="N4" s="82"/>
      <c r="O4" s="81"/>
      <c r="P4" s="81"/>
      <c r="Q4" s="81"/>
      <c r="R4" s="82"/>
    </row>
    <row r="5" spans="1:18" ht="15" customHeight="1">
      <c r="A5" s="84" t="s">
        <v>0</v>
      </c>
      <c r="B5" s="1" t="s">
        <v>1</v>
      </c>
      <c r="C5" s="85" t="s">
        <v>2</v>
      </c>
      <c r="D5" s="1" t="s">
        <v>3</v>
      </c>
      <c r="E5" s="1" t="s">
        <v>42</v>
      </c>
      <c r="F5" s="1" t="s">
        <v>4</v>
      </c>
      <c r="G5" s="1" t="s">
        <v>5</v>
      </c>
      <c r="H5" s="241" t="s">
        <v>6</v>
      </c>
      <c r="I5" s="242"/>
      <c r="J5" s="241" t="s">
        <v>7</v>
      </c>
      <c r="K5" s="242"/>
      <c r="L5" s="243" t="s">
        <v>17</v>
      </c>
      <c r="M5" s="244"/>
      <c r="N5" s="1" t="s">
        <v>8</v>
      </c>
      <c r="O5" s="86" t="s">
        <v>9</v>
      </c>
      <c r="P5" s="1" t="s">
        <v>10</v>
      </c>
      <c r="Q5" s="87" t="s">
        <v>11</v>
      </c>
      <c r="R5" s="88" t="s">
        <v>12</v>
      </c>
    </row>
    <row r="6" spans="1:18" ht="15">
      <c r="A6" s="84"/>
      <c r="B6" s="1"/>
      <c r="C6" s="85"/>
      <c r="D6" s="1"/>
      <c r="E6" s="1"/>
      <c r="F6" s="1"/>
      <c r="G6" s="1"/>
      <c r="H6" s="1" t="s">
        <v>13</v>
      </c>
      <c r="I6" s="1" t="s">
        <v>14</v>
      </c>
      <c r="J6" s="1" t="s">
        <v>13</v>
      </c>
      <c r="K6" s="1" t="s">
        <v>14</v>
      </c>
      <c r="L6" s="89" t="s">
        <v>13</v>
      </c>
      <c r="M6" s="1" t="s">
        <v>14</v>
      </c>
      <c r="N6" s="1"/>
      <c r="O6" s="86"/>
      <c r="P6" s="1"/>
      <c r="Q6" s="87"/>
      <c r="R6" s="88"/>
    </row>
    <row r="7" spans="1:18" ht="15">
      <c r="A7" s="238" t="s">
        <v>43</v>
      </c>
      <c r="B7" s="238"/>
      <c r="C7" s="238"/>
      <c r="D7" s="238"/>
      <c r="E7" s="238"/>
      <c r="F7" s="238"/>
      <c r="G7" s="238"/>
      <c r="H7" s="238"/>
      <c r="I7" s="238"/>
      <c r="J7" s="238"/>
      <c r="K7" s="238"/>
      <c r="L7" s="238"/>
      <c r="M7" s="238"/>
      <c r="N7" s="238"/>
      <c r="O7" s="238"/>
      <c r="P7" s="238"/>
      <c r="Q7" s="238"/>
      <c r="R7" s="239"/>
    </row>
    <row r="8" spans="1:18" ht="14.25">
      <c r="A8" s="47">
        <v>1</v>
      </c>
      <c r="B8" s="41" t="s">
        <v>128</v>
      </c>
      <c r="C8" s="42">
        <v>1993</v>
      </c>
      <c r="D8" s="42" t="s">
        <v>192</v>
      </c>
      <c r="E8" s="41"/>
      <c r="F8" s="42" t="s">
        <v>172</v>
      </c>
      <c r="G8" s="54"/>
      <c r="H8" s="48">
        <v>92</v>
      </c>
      <c r="I8" s="48">
        <v>96</v>
      </c>
      <c r="J8" s="48">
        <v>41</v>
      </c>
      <c r="K8" s="48">
        <v>86</v>
      </c>
      <c r="L8" s="49">
        <v>0.02085648148148148</v>
      </c>
      <c r="M8" s="48">
        <v>74</v>
      </c>
      <c r="N8" s="50">
        <f aca="true" t="shared" si="0" ref="N8:N38">IF(OR(J8="н/я",H8="н/я",L8="н/я"),"-",SUM(K8,I8,M8))</f>
        <v>256</v>
      </c>
      <c r="O8" s="51"/>
      <c r="P8" s="46">
        <f aca="true" t="shared" si="1" ref="P8:P42">IF(N8="-","-",IF(O8=0,N8,TRUNC(N8*O8)))</f>
        <v>256</v>
      </c>
      <c r="Q8" s="52" t="s">
        <v>192</v>
      </c>
      <c r="R8" s="53">
        <v>1</v>
      </c>
    </row>
    <row r="9" spans="1:18" ht="14.25">
      <c r="A9" s="47">
        <v>2</v>
      </c>
      <c r="B9" s="41" t="s">
        <v>135</v>
      </c>
      <c r="C9" s="42">
        <v>1992</v>
      </c>
      <c r="D9" s="42">
        <v>1</v>
      </c>
      <c r="E9" s="41"/>
      <c r="F9" s="42" t="s">
        <v>115</v>
      </c>
      <c r="G9" s="54"/>
      <c r="H9" s="48">
        <v>90</v>
      </c>
      <c r="I9" s="48">
        <v>92</v>
      </c>
      <c r="J9" s="48">
        <v>29</v>
      </c>
      <c r="K9" s="48">
        <v>68</v>
      </c>
      <c r="L9" s="49">
        <v>0.017824074074074076</v>
      </c>
      <c r="M9" s="48">
        <v>96</v>
      </c>
      <c r="N9" s="50">
        <f t="shared" si="0"/>
        <v>256</v>
      </c>
      <c r="O9" s="51"/>
      <c r="P9" s="46">
        <f t="shared" si="1"/>
        <v>256</v>
      </c>
      <c r="Q9" s="52" t="s">
        <v>192</v>
      </c>
      <c r="R9" s="53">
        <v>2</v>
      </c>
    </row>
    <row r="10" spans="1:18" ht="14.25">
      <c r="A10" s="47">
        <v>3</v>
      </c>
      <c r="B10" s="41" t="s">
        <v>127</v>
      </c>
      <c r="C10" s="42">
        <v>1994</v>
      </c>
      <c r="D10" s="42" t="s">
        <v>192</v>
      </c>
      <c r="E10" s="41"/>
      <c r="F10" s="42" t="s">
        <v>117</v>
      </c>
      <c r="G10" s="42"/>
      <c r="H10" s="48">
        <v>90</v>
      </c>
      <c r="I10" s="48">
        <v>92</v>
      </c>
      <c r="J10" s="48">
        <v>45</v>
      </c>
      <c r="K10" s="48">
        <v>90</v>
      </c>
      <c r="L10" s="49">
        <v>0.022569444444444444</v>
      </c>
      <c r="M10" s="48">
        <v>63</v>
      </c>
      <c r="N10" s="50">
        <f t="shared" si="0"/>
        <v>245</v>
      </c>
      <c r="O10" s="51"/>
      <c r="P10" s="46">
        <f t="shared" si="1"/>
        <v>245</v>
      </c>
      <c r="Q10" s="52" t="s">
        <v>192</v>
      </c>
      <c r="R10" s="53">
        <v>3</v>
      </c>
    </row>
    <row r="11" spans="1:18" ht="14.25">
      <c r="A11" s="47">
        <v>4</v>
      </c>
      <c r="B11" s="41" t="s">
        <v>129</v>
      </c>
      <c r="C11" s="42">
        <v>1994</v>
      </c>
      <c r="D11" s="42" t="s">
        <v>192</v>
      </c>
      <c r="E11" s="41"/>
      <c r="F11" s="42" t="s">
        <v>117</v>
      </c>
      <c r="G11" s="54"/>
      <c r="H11" s="48">
        <v>89</v>
      </c>
      <c r="I11" s="48">
        <v>90</v>
      </c>
      <c r="J11" s="48">
        <v>38</v>
      </c>
      <c r="K11" s="48">
        <v>83</v>
      </c>
      <c r="L11" s="49">
        <v>0.021585648148148145</v>
      </c>
      <c r="M11" s="48">
        <v>69</v>
      </c>
      <c r="N11" s="50">
        <f t="shared" si="0"/>
        <v>242</v>
      </c>
      <c r="O11" s="51"/>
      <c r="P11" s="46">
        <f t="shared" si="1"/>
        <v>242</v>
      </c>
      <c r="Q11" s="52" t="s">
        <v>192</v>
      </c>
      <c r="R11" s="53">
        <v>4</v>
      </c>
    </row>
    <row r="12" spans="1:18" ht="14.25">
      <c r="A12" s="47">
        <v>5</v>
      </c>
      <c r="B12" s="41" t="s">
        <v>137</v>
      </c>
      <c r="C12" s="42">
        <v>1990</v>
      </c>
      <c r="D12" s="42">
        <v>1</v>
      </c>
      <c r="E12" s="41"/>
      <c r="F12" s="42" t="s">
        <v>115</v>
      </c>
      <c r="G12" s="54"/>
      <c r="H12" s="48">
        <v>76</v>
      </c>
      <c r="I12" s="48">
        <v>76</v>
      </c>
      <c r="J12" s="48">
        <v>35</v>
      </c>
      <c r="K12" s="48">
        <v>80</v>
      </c>
      <c r="L12" s="49">
        <v>0.019224537037037037</v>
      </c>
      <c r="M12" s="48">
        <v>86</v>
      </c>
      <c r="N12" s="50">
        <f t="shared" si="0"/>
        <v>242</v>
      </c>
      <c r="O12" s="51"/>
      <c r="P12" s="46">
        <f t="shared" si="1"/>
        <v>242</v>
      </c>
      <c r="Q12" s="52" t="s">
        <v>192</v>
      </c>
      <c r="R12" s="53">
        <v>5</v>
      </c>
    </row>
    <row r="13" spans="1:18" ht="14.25">
      <c r="A13" s="47">
        <v>6</v>
      </c>
      <c r="B13" s="41" t="s">
        <v>136</v>
      </c>
      <c r="C13" s="42">
        <v>1994</v>
      </c>
      <c r="D13" s="42" t="s">
        <v>192</v>
      </c>
      <c r="E13" s="41"/>
      <c r="F13" s="42" t="s">
        <v>117</v>
      </c>
      <c r="G13" s="54"/>
      <c r="H13" s="48">
        <v>88</v>
      </c>
      <c r="I13" s="48">
        <v>88</v>
      </c>
      <c r="J13" s="48">
        <v>30</v>
      </c>
      <c r="K13" s="48">
        <v>70</v>
      </c>
      <c r="L13" s="49">
        <v>0.01972222222222222</v>
      </c>
      <c r="M13" s="48">
        <v>83</v>
      </c>
      <c r="N13" s="50">
        <f t="shared" si="0"/>
        <v>241</v>
      </c>
      <c r="O13" s="51"/>
      <c r="P13" s="57">
        <f t="shared" si="1"/>
        <v>241</v>
      </c>
      <c r="Q13" s="52" t="s">
        <v>192</v>
      </c>
      <c r="R13" s="53">
        <v>6</v>
      </c>
    </row>
    <row r="14" spans="1:18" ht="14.25">
      <c r="A14" s="47">
        <v>7</v>
      </c>
      <c r="B14" s="41" t="s">
        <v>131</v>
      </c>
      <c r="C14" s="42">
        <v>1994</v>
      </c>
      <c r="D14" s="42" t="s">
        <v>192</v>
      </c>
      <c r="E14" s="41"/>
      <c r="F14" s="42" t="s">
        <v>117</v>
      </c>
      <c r="G14" s="54"/>
      <c r="H14" s="48">
        <v>90</v>
      </c>
      <c r="I14" s="48">
        <v>92</v>
      </c>
      <c r="J14" s="48">
        <v>33</v>
      </c>
      <c r="K14" s="48">
        <v>76</v>
      </c>
      <c r="L14" s="49">
        <v>0.02111111111111111</v>
      </c>
      <c r="M14" s="48">
        <v>72</v>
      </c>
      <c r="N14" s="50">
        <f t="shared" si="0"/>
        <v>240</v>
      </c>
      <c r="O14" s="51"/>
      <c r="P14" s="57">
        <f t="shared" si="1"/>
        <v>240</v>
      </c>
      <c r="Q14" s="52" t="s">
        <v>192</v>
      </c>
      <c r="R14" s="53">
        <v>7</v>
      </c>
    </row>
    <row r="15" spans="1:18" ht="14.25">
      <c r="A15" s="47">
        <v>8</v>
      </c>
      <c r="B15" s="41" t="s">
        <v>139</v>
      </c>
      <c r="C15" s="42">
        <v>1992</v>
      </c>
      <c r="D15" s="42" t="s">
        <v>192</v>
      </c>
      <c r="E15" s="41"/>
      <c r="F15" s="42" t="s">
        <v>117</v>
      </c>
      <c r="G15" s="54"/>
      <c r="H15" s="48">
        <v>86</v>
      </c>
      <c r="I15" s="48">
        <v>86</v>
      </c>
      <c r="J15" s="48">
        <v>29</v>
      </c>
      <c r="K15" s="48">
        <v>68</v>
      </c>
      <c r="L15" s="49">
        <v>0.01996527777777778</v>
      </c>
      <c r="M15" s="58">
        <v>81</v>
      </c>
      <c r="N15" s="50">
        <f t="shared" si="0"/>
        <v>235</v>
      </c>
      <c r="O15" s="59"/>
      <c r="P15" s="57">
        <f t="shared" si="1"/>
        <v>235</v>
      </c>
      <c r="Q15" s="60" t="s">
        <v>199</v>
      </c>
      <c r="R15" s="53">
        <v>8</v>
      </c>
    </row>
    <row r="16" spans="1:18" ht="14.25">
      <c r="A16" s="47">
        <v>9</v>
      </c>
      <c r="B16" s="41" t="s">
        <v>149</v>
      </c>
      <c r="C16" s="42">
        <v>1991</v>
      </c>
      <c r="D16" s="42">
        <v>1</v>
      </c>
      <c r="E16" s="41"/>
      <c r="F16" s="42" t="s">
        <v>172</v>
      </c>
      <c r="G16" s="54"/>
      <c r="H16" s="48">
        <v>82</v>
      </c>
      <c r="I16" s="48">
        <v>82</v>
      </c>
      <c r="J16" s="48">
        <v>24</v>
      </c>
      <c r="K16" s="48">
        <v>58</v>
      </c>
      <c r="L16" s="49">
        <v>0.01916666666666667</v>
      </c>
      <c r="M16" s="48">
        <v>86</v>
      </c>
      <c r="N16" s="50">
        <f t="shared" si="0"/>
        <v>226</v>
      </c>
      <c r="O16" s="51"/>
      <c r="P16" s="57">
        <f t="shared" si="1"/>
        <v>226</v>
      </c>
      <c r="Q16" s="52" t="s">
        <v>199</v>
      </c>
      <c r="R16" s="53">
        <v>9</v>
      </c>
    </row>
    <row r="17" spans="1:18" ht="14.25">
      <c r="A17" s="47">
        <v>10</v>
      </c>
      <c r="B17" s="41" t="s">
        <v>130</v>
      </c>
      <c r="C17" s="42">
        <v>1996</v>
      </c>
      <c r="D17" s="42">
        <v>1</v>
      </c>
      <c r="E17" s="41"/>
      <c r="F17" s="42" t="s">
        <v>172</v>
      </c>
      <c r="G17" s="54"/>
      <c r="H17" s="48">
        <v>94</v>
      </c>
      <c r="I17" s="48">
        <v>100</v>
      </c>
      <c r="J17" s="48">
        <v>31</v>
      </c>
      <c r="K17" s="48">
        <v>72</v>
      </c>
      <c r="L17" s="49">
        <v>0.02407407407407407</v>
      </c>
      <c r="M17" s="48">
        <v>54</v>
      </c>
      <c r="N17" s="50">
        <f t="shared" si="0"/>
        <v>226</v>
      </c>
      <c r="O17" s="51"/>
      <c r="P17" s="57">
        <f t="shared" si="1"/>
        <v>226</v>
      </c>
      <c r="Q17" s="52" t="s">
        <v>199</v>
      </c>
      <c r="R17" s="53">
        <v>10</v>
      </c>
    </row>
    <row r="18" spans="1:18" ht="14.25">
      <c r="A18" s="47">
        <v>11</v>
      </c>
      <c r="B18" s="41" t="s">
        <v>142</v>
      </c>
      <c r="C18" s="42">
        <v>1995</v>
      </c>
      <c r="D18" s="42" t="s">
        <v>192</v>
      </c>
      <c r="E18" s="41"/>
      <c r="F18" s="42" t="s">
        <v>116</v>
      </c>
      <c r="G18" s="54"/>
      <c r="H18" s="48">
        <v>77</v>
      </c>
      <c r="I18" s="48">
        <v>77</v>
      </c>
      <c r="J18" s="48">
        <v>29</v>
      </c>
      <c r="K18" s="48">
        <v>68</v>
      </c>
      <c r="L18" s="49">
        <v>0.01989583333333333</v>
      </c>
      <c r="M18" s="48">
        <v>81</v>
      </c>
      <c r="N18" s="50">
        <f t="shared" si="0"/>
        <v>226</v>
      </c>
      <c r="O18" s="51"/>
      <c r="P18" s="57">
        <f t="shared" si="1"/>
        <v>226</v>
      </c>
      <c r="Q18" s="52" t="s">
        <v>199</v>
      </c>
      <c r="R18" s="53">
        <v>11</v>
      </c>
    </row>
    <row r="19" spans="1:18" ht="14.25">
      <c r="A19" s="47">
        <v>12</v>
      </c>
      <c r="B19" s="41" t="s">
        <v>144</v>
      </c>
      <c r="C19" s="42">
        <v>1996</v>
      </c>
      <c r="D19" s="42">
        <v>1</v>
      </c>
      <c r="E19" s="41"/>
      <c r="F19" s="42" t="s">
        <v>172</v>
      </c>
      <c r="G19" s="54"/>
      <c r="H19" s="48">
        <v>90</v>
      </c>
      <c r="I19" s="48">
        <v>92</v>
      </c>
      <c r="J19" s="48">
        <v>21</v>
      </c>
      <c r="K19" s="48">
        <v>52</v>
      </c>
      <c r="L19" s="49">
        <v>0.019953703703703706</v>
      </c>
      <c r="M19" s="48">
        <v>81</v>
      </c>
      <c r="N19" s="50">
        <f t="shared" si="0"/>
        <v>225</v>
      </c>
      <c r="O19" s="51"/>
      <c r="P19" s="57">
        <f t="shared" si="1"/>
        <v>225</v>
      </c>
      <c r="Q19" s="52" t="s">
        <v>199</v>
      </c>
      <c r="R19" s="53">
        <v>12</v>
      </c>
    </row>
    <row r="20" spans="1:18" ht="14.25">
      <c r="A20" s="47">
        <v>13</v>
      </c>
      <c r="B20" s="41" t="s">
        <v>147</v>
      </c>
      <c r="C20" s="42">
        <v>1994</v>
      </c>
      <c r="D20" s="42">
        <v>1</v>
      </c>
      <c r="E20" s="41"/>
      <c r="F20" s="42" t="s">
        <v>116</v>
      </c>
      <c r="G20" s="54"/>
      <c r="H20" s="48">
        <v>75</v>
      </c>
      <c r="I20" s="48">
        <v>75</v>
      </c>
      <c r="J20" s="48">
        <v>29</v>
      </c>
      <c r="K20" s="48">
        <v>68</v>
      </c>
      <c r="L20" s="49">
        <v>0.020810185185185185</v>
      </c>
      <c r="M20" s="48">
        <v>75</v>
      </c>
      <c r="N20" s="50">
        <f t="shared" si="0"/>
        <v>218</v>
      </c>
      <c r="O20" s="51"/>
      <c r="P20" s="57">
        <f t="shared" si="1"/>
        <v>218</v>
      </c>
      <c r="Q20" s="52" t="s">
        <v>200</v>
      </c>
      <c r="R20" s="53">
        <v>13</v>
      </c>
    </row>
    <row r="21" spans="1:18" ht="14.25">
      <c r="A21" s="47">
        <v>14</v>
      </c>
      <c r="B21" s="41" t="s">
        <v>150</v>
      </c>
      <c r="C21" s="42">
        <v>1993</v>
      </c>
      <c r="D21" s="42" t="s">
        <v>192</v>
      </c>
      <c r="E21" s="41"/>
      <c r="F21" s="42" t="s">
        <v>172</v>
      </c>
      <c r="G21" s="54"/>
      <c r="H21" s="48">
        <v>89</v>
      </c>
      <c r="I21" s="48">
        <v>90</v>
      </c>
      <c r="J21" s="48">
        <v>16</v>
      </c>
      <c r="K21" s="48">
        <v>42</v>
      </c>
      <c r="L21" s="49">
        <v>0.019421296296296294</v>
      </c>
      <c r="M21" s="48">
        <v>85</v>
      </c>
      <c r="N21" s="50">
        <f t="shared" si="0"/>
        <v>217</v>
      </c>
      <c r="O21" s="51"/>
      <c r="P21" s="57">
        <f t="shared" si="1"/>
        <v>217</v>
      </c>
      <c r="Q21" s="52" t="s">
        <v>200</v>
      </c>
      <c r="R21" s="53">
        <v>14</v>
      </c>
    </row>
    <row r="22" spans="1:18" ht="14.25">
      <c r="A22" s="47">
        <v>15</v>
      </c>
      <c r="B22" s="41" t="s">
        <v>145</v>
      </c>
      <c r="C22" s="42">
        <v>1995</v>
      </c>
      <c r="D22" s="42">
        <v>1</v>
      </c>
      <c r="E22" s="41"/>
      <c r="F22" s="42" t="s">
        <v>115</v>
      </c>
      <c r="G22" s="54"/>
      <c r="H22" s="48">
        <v>75</v>
      </c>
      <c r="I22" s="48">
        <v>75</v>
      </c>
      <c r="J22" s="48">
        <v>29</v>
      </c>
      <c r="K22" s="48">
        <v>68</v>
      </c>
      <c r="L22" s="49">
        <v>0.021006944444444443</v>
      </c>
      <c r="M22" s="48">
        <v>73</v>
      </c>
      <c r="N22" s="50">
        <f t="shared" si="0"/>
        <v>216</v>
      </c>
      <c r="O22" s="51"/>
      <c r="P22" s="57">
        <f t="shared" si="1"/>
        <v>216</v>
      </c>
      <c r="Q22" s="52" t="s">
        <v>200</v>
      </c>
      <c r="R22" s="53">
        <v>15</v>
      </c>
    </row>
    <row r="23" spans="1:18" ht="14.25">
      <c r="A23" s="47">
        <v>16</v>
      </c>
      <c r="B23" s="41" t="s">
        <v>146</v>
      </c>
      <c r="C23" s="42">
        <v>1995</v>
      </c>
      <c r="D23" s="42">
        <v>1</v>
      </c>
      <c r="E23" s="41"/>
      <c r="F23" s="42" t="s">
        <v>172</v>
      </c>
      <c r="G23" s="54"/>
      <c r="H23" s="48">
        <v>87</v>
      </c>
      <c r="I23" s="48">
        <v>87</v>
      </c>
      <c r="J23" s="48">
        <v>23</v>
      </c>
      <c r="K23" s="48">
        <v>56</v>
      </c>
      <c r="L23" s="49">
        <v>0.021284722222222222</v>
      </c>
      <c r="M23" s="48">
        <v>71</v>
      </c>
      <c r="N23" s="50">
        <f t="shared" si="0"/>
        <v>214</v>
      </c>
      <c r="O23" s="51"/>
      <c r="P23" s="57">
        <f t="shared" si="1"/>
        <v>214</v>
      </c>
      <c r="Q23" s="52" t="s">
        <v>200</v>
      </c>
      <c r="R23" s="53">
        <v>16</v>
      </c>
    </row>
    <row r="24" spans="1:18" ht="14.25">
      <c r="A24" s="47">
        <v>17</v>
      </c>
      <c r="B24" s="41" t="s">
        <v>148</v>
      </c>
      <c r="C24" s="42">
        <v>1993</v>
      </c>
      <c r="D24" s="42">
        <v>1</v>
      </c>
      <c r="E24" s="41"/>
      <c r="F24" s="42" t="s">
        <v>118</v>
      </c>
      <c r="G24" s="54"/>
      <c r="H24" s="48">
        <v>84</v>
      </c>
      <c r="I24" s="48">
        <v>84</v>
      </c>
      <c r="J24" s="48">
        <v>24</v>
      </c>
      <c r="K24" s="48">
        <v>58</v>
      </c>
      <c r="L24" s="49">
        <v>0.021631944444444443</v>
      </c>
      <c r="M24" s="48">
        <v>69</v>
      </c>
      <c r="N24" s="50">
        <f t="shared" si="0"/>
        <v>211</v>
      </c>
      <c r="O24" s="51"/>
      <c r="P24" s="57">
        <f t="shared" si="1"/>
        <v>211</v>
      </c>
      <c r="Q24" s="52" t="s">
        <v>200</v>
      </c>
      <c r="R24" s="53">
        <v>17</v>
      </c>
    </row>
    <row r="25" spans="1:18" ht="14.25">
      <c r="A25" s="47">
        <v>18</v>
      </c>
      <c r="B25" s="41" t="s">
        <v>154</v>
      </c>
      <c r="C25" s="42">
        <v>1992</v>
      </c>
      <c r="D25" s="42">
        <v>1</v>
      </c>
      <c r="E25" s="41"/>
      <c r="F25" s="42" t="s">
        <v>115</v>
      </c>
      <c r="G25" s="54"/>
      <c r="H25" s="48">
        <v>80</v>
      </c>
      <c r="I25" s="48">
        <v>80</v>
      </c>
      <c r="J25" s="48">
        <v>17</v>
      </c>
      <c r="K25" s="48">
        <v>44</v>
      </c>
      <c r="L25" s="49">
        <v>0.020046296296296295</v>
      </c>
      <c r="M25" s="48">
        <v>80</v>
      </c>
      <c r="N25" s="50">
        <f t="shared" si="0"/>
        <v>204</v>
      </c>
      <c r="O25" s="51"/>
      <c r="P25" s="57">
        <f t="shared" si="1"/>
        <v>204</v>
      </c>
      <c r="Q25" s="52" t="s">
        <v>200</v>
      </c>
      <c r="R25" s="53">
        <v>18</v>
      </c>
    </row>
    <row r="26" spans="1:18" ht="14.25">
      <c r="A26" s="47">
        <v>19</v>
      </c>
      <c r="B26" s="41" t="s">
        <v>143</v>
      </c>
      <c r="C26" s="42">
        <v>1996</v>
      </c>
      <c r="D26" s="42">
        <v>1</v>
      </c>
      <c r="E26" s="41"/>
      <c r="F26" s="42" t="s">
        <v>118</v>
      </c>
      <c r="G26" s="54"/>
      <c r="H26" s="48">
        <v>90</v>
      </c>
      <c r="I26" s="48">
        <v>92</v>
      </c>
      <c r="J26" s="48">
        <v>21</v>
      </c>
      <c r="K26" s="48">
        <v>52</v>
      </c>
      <c r="L26" s="49">
        <v>0.023159722222222224</v>
      </c>
      <c r="M26" s="48">
        <v>59</v>
      </c>
      <c r="N26" s="50">
        <f t="shared" si="0"/>
        <v>203</v>
      </c>
      <c r="O26" s="51"/>
      <c r="P26" s="57">
        <f t="shared" si="1"/>
        <v>203</v>
      </c>
      <c r="Q26" s="52" t="s">
        <v>200</v>
      </c>
      <c r="R26" s="53">
        <v>19</v>
      </c>
    </row>
    <row r="27" spans="1:18" ht="14.25">
      <c r="A27" s="47">
        <v>20</v>
      </c>
      <c r="B27" s="41" t="s">
        <v>155</v>
      </c>
      <c r="C27" s="42">
        <v>1996</v>
      </c>
      <c r="D27" s="42">
        <v>1</v>
      </c>
      <c r="E27" s="41"/>
      <c r="F27" s="42" t="s">
        <v>118</v>
      </c>
      <c r="G27" s="54"/>
      <c r="H27" s="48">
        <v>76</v>
      </c>
      <c r="I27" s="48">
        <v>76</v>
      </c>
      <c r="J27" s="48">
        <v>17</v>
      </c>
      <c r="K27" s="48">
        <v>44</v>
      </c>
      <c r="L27" s="49">
        <v>0.01960648148148148</v>
      </c>
      <c r="M27" s="48">
        <v>83</v>
      </c>
      <c r="N27" s="50">
        <f t="shared" si="0"/>
        <v>203</v>
      </c>
      <c r="O27" s="51"/>
      <c r="P27" s="57">
        <f t="shared" si="1"/>
        <v>203</v>
      </c>
      <c r="Q27" s="52" t="s">
        <v>200</v>
      </c>
      <c r="R27" s="53">
        <v>20</v>
      </c>
    </row>
    <row r="28" spans="1:18" ht="15" customHeight="1">
      <c r="A28" s="47">
        <v>21</v>
      </c>
      <c r="B28" s="41" t="s">
        <v>141</v>
      </c>
      <c r="C28" s="42">
        <v>1995</v>
      </c>
      <c r="D28" s="42">
        <v>2</v>
      </c>
      <c r="E28" s="41"/>
      <c r="F28" s="42" t="s">
        <v>119</v>
      </c>
      <c r="G28" s="42"/>
      <c r="H28" s="48">
        <v>72</v>
      </c>
      <c r="I28" s="48">
        <v>72</v>
      </c>
      <c r="J28" s="48">
        <v>32</v>
      </c>
      <c r="K28" s="48">
        <v>74</v>
      </c>
      <c r="L28" s="49">
        <v>0.02460648148148148</v>
      </c>
      <c r="M28" s="48">
        <v>52</v>
      </c>
      <c r="N28" s="50">
        <f t="shared" si="0"/>
        <v>198</v>
      </c>
      <c r="O28" s="51"/>
      <c r="P28" s="57">
        <f t="shared" si="1"/>
        <v>198</v>
      </c>
      <c r="Q28" s="52" t="s">
        <v>200</v>
      </c>
      <c r="R28" s="53">
        <v>21</v>
      </c>
    </row>
    <row r="29" spans="1:18" ht="14.25">
      <c r="A29" s="47">
        <v>22</v>
      </c>
      <c r="B29" s="41" t="s">
        <v>159</v>
      </c>
      <c r="C29" s="42">
        <v>1993</v>
      </c>
      <c r="D29" s="42" t="s">
        <v>192</v>
      </c>
      <c r="E29" s="41"/>
      <c r="F29" s="42" t="s">
        <v>116</v>
      </c>
      <c r="G29" s="54"/>
      <c r="H29" s="48">
        <v>68</v>
      </c>
      <c r="I29" s="48">
        <v>68</v>
      </c>
      <c r="J29" s="48">
        <v>17</v>
      </c>
      <c r="K29" s="48">
        <v>44</v>
      </c>
      <c r="L29" s="49">
        <v>0.020428240740740743</v>
      </c>
      <c r="M29" s="48">
        <v>77</v>
      </c>
      <c r="N29" s="50">
        <f t="shared" si="0"/>
        <v>189</v>
      </c>
      <c r="O29" s="51"/>
      <c r="P29" s="57">
        <f t="shared" si="1"/>
        <v>189</v>
      </c>
      <c r="Q29" s="52" t="s">
        <v>201</v>
      </c>
      <c r="R29" s="53">
        <v>22</v>
      </c>
    </row>
    <row r="30" spans="1:18" ht="14.25">
      <c r="A30" s="47">
        <v>23</v>
      </c>
      <c r="B30" s="41" t="s">
        <v>152</v>
      </c>
      <c r="C30" s="42">
        <v>1996</v>
      </c>
      <c r="D30" s="42">
        <v>1</v>
      </c>
      <c r="E30" s="62"/>
      <c r="F30" s="42" t="s">
        <v>172</v>
      </c>
      <c r="G30" s="54"/>
      <c r="H30" s="48">
        <v>82</v>
      </c>
      <c r="I30" s="48">
        <v>82</v>
      </c>
      <c r="J30" s="48">
        <v>18</v>
      </c>
      <c r="K30" s="48">
        <v>46</v>
      </c>
      <c r="L30" s="49">
        <v>0.024444444444444446</v>
      </c>
      <c r="M30" s="48">
        <v>53</v>
      </c>
      <c r="N30" s="50">
        <f t="shared" si="0"/>
        <v>181</v>
      </c>
      <c r="O30" s="51"/>
      <c r="P30" s="57">
        <f t="shared" si="1"/>
        <v>181</v>
      </c>
      <c r="Q30" s="52" t="s">
        <v>201</v>
      </c>
      <c r="R30" s="53">
        <v>23</v>
      </c>
    </row>
    <row r="31" spans="1:18" ht="14.25">
      <c r="A31" s="47">
        <v>24</v>
      </c>
      <c r="B31" s="41" t="s">
        <v>153</v>
      </c>
      <c r="C31" s="42">
        <v>1994</v>
      </c>
      <c r="D31" s="42">
        <v>3</v>
      </c>
      <c r="E31" s="41"/>
      <c r="F31" s="42" t="s">
        <v>119</v>
      </c>
      <c r="G31" s="42"/>
      <c r="H31" s="48">
        <v>70</v>
      </c>
      <c r="I31" s="48">
        <v>70</v>
      </c>
      <c r="J31" s="48">
        <v>24</v>
      </c>
      <c r="K31" s="48">
        <v>58</v>
      </c>
      <c r="L31" s="49">
        <v>0.029108796296296296</v>
      </c>
      <c r="M31" s="48">
        <v>36</v>
      </c>
      <c r="N31" s="50">
        <f t="shared" si="0"/>
        <v>164</v>
      </c>
      <c r="O31" s="51"/>
      <c r="P31" s="57">
        <f t="shared" si="1"/>
        <v>164</v>
      </c>
      <c r="Q31" s="52" t="s">
        <v>201</v>
      </c>
      <c r="R31" s="53">
        <v>24</v>
      </c>
    </row>
    <row r="32" spans="1:18" ht="14.25">
      <c r="A32" s="47">
        <v>25</v>
      </c>
      <c r="B32" s="41" t="s">
        <v>156</v>
      </c>
      <c r="C32" s="42">
        <v>1995</v>
      </c>
      <c r="D32" s="42">
        <v>3</v>
      </c>
      <c r="E32" s="62"/>
      <c r="F32" s="42" t="s">
        <v>119</v>
      </c>
      <c r="G32" s="42"/>
      <c r="H32" s="48">
        <v>76</v>
      </c>
      <c r="I32" s="48">
        <v>76</v>
      </c>
      <c r="J32" s="48">
        <v>16</v>
      </c>
      <c r="K32" s="48">
        <v>42</v>
      </c>
      <c r="L32" s="49" t="s">
        <v>38</v>
      </c>
      <c r="M32" s="48"/>
      <c r="N32" s="50" t="str">
        <f t="shared" si="0"/>
        <v>-</v>
      </c>
      <c r="O32" s="51"/>
      <c r="P32" s="57" t="str">
        <f t="shared" si="1"/>
        <v>-</v>
      </c>
      <c r="Q32" s="52"/>
      <c r="R32" s="53">
        <v>24</v>
      </c>
    </row>
    <row r="33" spans="1:18" ht="14.25">
      <c r="A33" s="47">
        <v>26</v>
      </c>
      <c r="B33" s="41" t="s">
        <v>163</v>
      </c>
      <c r="C33" s="42">
        <v>1996</v>
      </c>
      <c r="D33" s="42" t="s">
        <v>218</v>
      </c>
      <c r="E33" s="62"/>
      <c r="F33" s="42" t="s">
        <v>120</v>
      </c>
      <c r="G33" s="54"/>
      <c r="H33" s="48">
        <v>46</v>
      </c>
      <c r="I33" s="48">
        <v>46</v>
      </c>
      <c r="J33" s="48">
        <v>12</v>
      </c>
      <c r="K33" s="48">
        <v>34</v>
      </c>
      <c r="L33" s="49">
        <v>0.02431712962962963</v>
      </c>
      <c r="M33" s="48">
        <v>53</v>
      </c>
      <c r="N33" s="50">
        <f t="shared" si="0"/>
        <v>133</v>
      </c>
      <c r="O33" s="51"/>
      <c r="P33" s="57">
        <f t="shared" si="1"/>
        <v>133</v>
      </c>
      <c r="Q33" s="52"/>
      <c r="R33" s="53">
        <v>25</v>
      </c>
    </row>
    <row r="34" spans="1:18" ht="14.25">
      <c r="A34" s="47">
        <v>27</v>
      </c>
      <c r="B34" s="41" t="s">
        <v>158</v>
      </c>
      <c r="C34" s="42">
        <v>1993</v>
      </c>
      <c r="D34" s="42">
        <v>3</v>
      </c>
      <c r="E34" s="62"/>
      <c r="F34" s="42" t="s">
        <v>119</v>
      </c>
      <c r="G34" s="42"/>
      <c r="H34" s="48">
        <v>57</v>
      </c>
      <c r="I34" s="48">
        <v>57</v>
      </c>
      <c r="J34" s="48">
        <v>23</v>
      </c>
      <c r="K34" s="48">
        <v>56</v>
      </c>
      <c r="L34" s="49" t="s">
        <v>38</v>
      </c>
      <c r="M34" s="48"/>
      <c r="N34" s="50" t="str">
        <f t="shared" si="0"/>
        <v>-</v>
      </c>
      <c r="O34" s="51"/>
      <c r="P34" s="57" t="str">
        <f t="shared" si="1"/>
        <v>-</v>
      </c>
      <c r="Q34" s="52"/>
      <c r="R34" s="53">
        <v>25</v>
      </c>
    </row>
    <row r="35" spans="1:18" ht="14.25">
      <c r="A35" s="47">
        <v>28</v>
      </c>
      <c r="B35" s="41" t="s">
        <v>162</v>
      </c>
      <c r="C35" s="42">
        <v>1995</v>
      </c>
      <c r="D35" s="42">
        <v>2</v>
      </c>
      <c r="E35" s="62"/>
      <c r="F35" s="42" t="s">
        <v>120</v>
      </c>
      <c r="G35" s="54"/>
      <c r="H35" s="48">
        <v>60</v>
      </c>
      <c r="I35" s="48">
        <v>60</v>
      </c>
      <c r="J35" s="48">
        <v>11</v>
      </c>
      <c r="K35" s="48">
        <v>31</v>
      </c>
      <c r="L35" s="49">
        <v>0.027129629629629632</v>
      </c>
      <c r="M35" s="48">
        <v>41</v>
      </c>
      <c r="N35" s="50">
        <f t="shared" si="0"/>
        <v>132</v>
      </c>
      <c r="O35" s="51"/>
      <c r="P35" s="57">
        <f t="shared" si="1"/>
        <v>132</v>
      </c>
      <c r="Q35" s="52"/>
      <c r="R35" s="53">
        <v>26</v>
      </c>
    </row>
    <row r="36" spans="1:18" ht="14.25">
      <c r="A36" s="47">
        <v>29</v>
      </c>
      <c r="B36" s="41" t="s">
        <v>164</v>
      </c>
      <c r="C36" s="42">
        <v>1996</v>
      </c>
      <c r="D36" s="42" t="s">
        <v>218</v>
      </c>
      <c r="E36" s="41"/>
      <c r="F36" s="42" t="s">
        <v>120</v>
      </c>
      <c r="G36" s="54"/>
      <c r="H36" s="48">
        <v>39</v>
      </c>
      <c r="I36" s="48">
        <v>39</v>
      </c>
      <c r="J36" s="48">
        <v>15</v>
      </c>
      <c r="K36" s="48">
        <v>40</v>
      </c>
      <c r="L36" s="49">
        <v>0.02815972222222222</v>
      </c>
      <c r="M36" s="48">
        <v>38</v>
      </c>
      <c r="N36" s="50">
        <f t="shared" si="0"/>
        <v>117</v>
      </c>
      <c r="O36" s="51"/>
      <c r="P36" s="57">
        <f t="shared" si="1"/>
        <v>117</v>
      </c>
      <c r="Q36" s="52"/>
      <c r="R36" s="53">
        <v>27</v>
      </c>
    </row>
    <row r="37" spans="1:18" ht="14.25">
      <c r="A37" s="47">
        <v>30</v>
      </c>
      <c r="B37" s="41" t="s">
        <v>165</v>
      </c>
      <c r="C37" s="42">
        <v>1996</v>
      </c>
      <c r="D37" s="42">
        <v>1</v>
      </c>
      <c r="E37" s="41"/>
      <c r="F37" s="42" t="s">
        <v>120</v>
      </c>
      <c r="G37" s="42"/>
      <c r="H37" s="48">
        <v>41</v>
      </c>
      <c r="I37" s="48">
        <v>41</v>
      </c>
      <c r="J37" s="48">
        <v>9</v>
      </c>
      <c r="K37" s="48">
        <v>25</v>
      </c>
      <c r="L37" s="49">
        <v>0.025057870370370373</v>
      </c>
      <c r="M37" s="48">
        <v>49</v>
      </c>
      <c r="N37" s="50">
        <f t="shared" si="0"/>
        <v>115</v>
      </c>
      <c r="O37" s="51"/>
      <c r="P37" s="57">
        <f t="shared" si="1"/>
        <v>115</v>
      </c>
      <c r="Q37" s="52"/>
      <c r="R37" s="53">
        <v>28</v>
      </c>
    </row>
    <row r="38" spans="1:18" ht="14.25">
      <c r="A38" s="47">
        <v>31</v>
      </c>
      <c r="B38" s="41" t="s">
        <v>166</v>
      </c>
      <c r="C38" s="42">
        <v>1995</v>
      </c>
      <c r="D38" s="42"/>
      <c r="E38" s="41"/>
      <c r="F38" s="42" t="s">
        <v>121</v>
      </c>
      <c r="G38" s="42"/>
      <c r="H38" s="48">
        <v>20</v>
      </c>
      <c r="I38" s="48">
        <v>20</v>
      </c>
      <c r="J38" s="48">
        <v>13</v>
      </c>
      <c r="K38" s="48">
        <v>36</v>
      </c>
      <c r="L38" s="49" t="s">
        <v>217</v>
      </c>
      <c r="M38" s="48"/>
      <c r="N38" s="50">
        <f t="shared" si="0"/>
        <v>56</v>
      </c>
      <c r="O38" s="51"/>
      <c r="P38" s="57">
        <f t="shared" si="1"/>
        <v>56</v>
      </c>
      <c r="Q38" s="52"/>
      <c r="R38" s="53">
        <v>29</v>
      </c>
    </row>
    <row r="39" spans="1:18" ht="14.25">
      <c r="A39" s="47">
        <v>32</v>
      </c>
      <c r="B39" s="41" t="s">
        <v>167</v>
      </c>
      <c r="C39" s="42">
        <v>1993</v>
      </c>
      <c r="D39" s="42"/>
      <c r="E39" s="41"/>
      <c r="F39" s="42" t="s">
        <v>121</v>
      </c>
      <c r="G39" s="42"/>
      <c r="H39" s="48">
        <v>4</v>
      </c>
      <c r="I39" s="48">
        <v>4</v>
      </c>
      <c r="J39" s="48">
        <v>14</v>
      </c>
      <c r="K39" s="48">
        <v>38</v>
      </c>
      <c r="L39" s="49" t="s">
        <v>217</v>
      </c>
      <c r="M39" s="48"/>
      <c r="N39" s="50">
        <f>IF(OR(H39="н/я",J39="н/я",L39="н/я"),"-",SUM(I39,K39,M39))</f>
        <v>42</v>
      </c>
      <c r="O39" s="51"/>
      <c r="P39" s="57">
        <f t="shared" si="1"/>
        <v>42</v>
      </c>
      <c r="Q39" s="52"/>
      <c r="R39" s="53">
        <v>30</v>
      </c>
    </row>
    <row r="40" spans="1:18" ht="15" customHeight="1">
      <c r="A40" s="47">
        <v>33</v>
      </c>
      <c r="B40" s="41" t="s">
        <v>168</v>
      </c>
      <c r="C40" s="42">
        <v>1995</v>
      </c>
      <c r="D40" s="42"/>
      <c r="E40" s="41"/>
      <c r="F40" s="42" t="s">
        <v>121</v>
      </c>
      <c r="G40" s="42"/>
      <c r="H40" s="48">
        <v>10</v>
      </c>
      <c r="I40" s="48">
        <v>10</v>
      </c>
      <c r="J40" s="48">
        <v>10</v>
      </c>
      <c r="K40" s="48">
        <v>28</v>
      </c>
      <c r="L40" s="49" t="s">
        <v>217</v>
      </c>
      <c r="M40" s="48"/>
      <c r="N40" s="50">
        <f>IF(OR(H40="н/я",J40="н/я",L40="н/я"),"-",SUM(I40,K40,M40))</f>
        <v>38</v>
      </c>
      <c r="O40" s="51"/>
      <c r="P40" s="57">
        <f t="shared" si="1"/>
        <v>38</v>
      </c>
      <c r="Q40" s="52"/>
      <c r="R40" s="53">
        <v>31</v>
      </c>
    </row>
    <row r="41" spans="1:18" ht="14.25">
      <c r="A41" s="47">
        <v>34</v>
      </c>
      <c r="B41" s="41" t="s">
        <v>169</v>
      </c>
      <c r="C41" s="42">
        <v>1996</v>
      </c>
      <c r="D41" s="42"/>
      <c r="E41" s="41"/>
      <c r="F41" s="42" t="s">
        <v>121</v>
      </c>
      <c r="G41" s="42"/>
      <c r="H41" s="48">
        <v>25</v>
      </c>
      <c r="I41" s="48">
        <v>25</v>
      </c>
      <c r="J41" s="48">
        <v>5</v>
      </c>
      <c r="K41" s="48">
        <v>13</v>
      </c>
      <c r="L41" s="49" t="s">
        <v>38</v>
      </c>
      <c r="M41" s="48"/>
      <c r="N41" s="50" t="str">
        <f>IF(OR(H41="н/я",J41="н/я",L41="н/я"),"-",SUM(I41,K41,M41))</f>
        <v>-</v>
      </c>
      <c r="O41" s="51"/>
      <c r="P41" s="57" t="str">
        <f t="shared" si="1"/>
        <v>-</v>
      </c>
      <c r="Q41" s="52"/>
      <c r="R41" s="53">
        <v>34</v>
      </c>
    </row>
    <row r="42" spans="1:18" ht="14.25">
      <c r="A42" s="47">
        <v>35</v>
      </c>
      <c r="B42" s="41" t="s">
        <v>170</v>
      </c>
      <c r="C42" s="42">
        <v>1995</v>
      </c>
      <c r="D42" s="42"/>
      <c r="E42" s="41"/>
      <c r="F42" s="42" t="s">
        <v>121</v>
      </c>
      <c r="G42" s="42"/>
      <c r="H42" s="48">
        <v>7</v>
      </c>
      <c r="I42" s="48">
        <v>7</v>
      </c>
      <c r="J42" s="48">
        <v>7</v>
      </c>
      <c r="K42" s="48">
        <v>19</v>
      </c>
      <c r="L42" s="49" t="s">
        <v>38</v>
      </c>
      <c r="M42" s="48"/>
      <c r="N42" s="50" t="str">
        <f>IF(OR(J42="н/я",H42="н/я",L42="н/я"),"-",SUM(K42,I42,M42))</f>
        <v>-</v>
      </c>
      <c r="O42" s="51"/>
      <c r="P42" s="57" t="str">
        <f t="shared" si="1"/>
        <v>-</v>
      </c>
      <c r="Q42" s="52"/>
      <c r="R42" s="53">
        <v>35</v>
      </c>
    </row>
    <row r="43" spans="1:18" ht="13.5">
      <c r="A43" s="96"/>
      <c r="B43" s="97"/>
      <c r="C43" s="97"/>
      <c r="D43" s="98"/>
      <c r="E43" s="99"/>
      <c r="F43" s="97"/>
      <c r="G43" s="100"/>
      <c r="H43" s="101"/>
      <c r="I43" s="101"/>
      <c r="J43" s="101"/>
      <c r="K43" s="101"/>
      <c r="L43" s="102"/>
      <c r="M43" s="101"/>
      <c r="N43" s="103"/>
      <c r="O43" s="104"/>
      <c r="P43" s="105"/>
      <c r="Q43" s="106"/>
      <c r="R43" s="107"/>
    </row>
    <row r="44" spans="1:18" ht="15">
      <c r="A44" s="238" t="s">
        <v>44</v>
      </c>
      <c r="B44" s="238"/>
      <c r="C44" s="238"/>
      <c r="D44" s="238"/>
      <c r="E44" s="238"/>
      <c r="F44" s="238"/>
      <c r="G44" s="238"/>
      <c r="H44" s="238"/>
      <c r="I44" s="238"/>
      <c r="J44" s="238"/>
      <c r="K44" s="238"/>
      <c r="L44" s="238"/>
      <c r="M44" s="238"/>
      <c r="N44" s="238"/>
      <c r="O44" s="238"/>
      <c r="P44" s="238"/>
      <c r="Q44" s="238"/>
      <c r="R44" s="239"/>
    </row>
    <row r="45" spans="1:18" ht="14.25">
      <c r="A45" s="90">
        <v>1</v>
      </c>
      <c r="B45" s="43" t="s">
        <v>92</v>
      </c>
      <c r="C45" s="44">
        <v>1993</v>
      </c>
      <c r="D45" s="44" t="s">
        <v>192</v>
      </c>
      <c r="E45" s="188"/>
      <c r="F45" s="42" t="s">
        <v>115</v>
      </c>
      <c r="G45" s="42"/>
      <c r="H45" s="61">
        <v>90</v>
      </c>
      <c r="I45" s="48">
        <v>92</v>
      </c>
      <c r="J45" s="48">
        <v>135</v>
      </c>
      <c r="K45" s="48">
        <v>101</v>
      </c>
      <c r="L45" s="49">
        <v>0.011087962962962964</v>
      </c>
      <c r="M45" s="48">
        <v>85</v>
      </c>
      <c r="N45" s="50">
        <f aca="true" t="shared" si="2" ref="N45:N67">IF(OR(J45="н/я",H45="н/я",L45="н/я"),"-",SUM(K45,I45,M45))</f>
        <v>278</v>
      </c>
      <c r="O45" s="51"/>
      <c r="P45" s="57">
        <f aca="true" t="shared" si="3" ref="P45:P67">IF(N45="-","-",IF(O45=0,N45,TRUNC(N45*O45)))</f>
        <v>278</v>
      </c>
      <c r="Q45" s="52" t="s">
        <v>191</v>
      </c>
      <c r="R45" s="53">
        <v>1</v>
      </c>
    </row>
    <row r="46" spans="1:18" ht="14.25">
      <c r="A46" s="90">
        <v>2</v>
      </c>
      <c r="B46" s="41" t="s">
        <v>94</v>
      </c>
      <c r="C46" s="42">
        <v>1995</v>
      </c>
      <c r="D46" s="42" t="s">
        <v>191</v>
      </c>
      <c r="E46" s="62"/>
      <c r="F46" s="42" t="s">
        <v>117</v>
      </c>
      <c r="G46" s="54"/>
      <c r="H46" s="61">
        <v>90</v>
      </c>
      <c r="I46" s="48">
        <v>92</v>
      </c>
      <c r="J46" s="48">
        <v>97</v>
      </c>
      <c r="K46" s="48">
        <v>88</v>
      </c>
      <c r="L46" s="49">
        <v>0.01105324074074074</v>
      </c>
      <c r="M46" s="58">
        <v>85</v>
      </c>
      <c r="N46" s="50">
        <f t="shared" si="2"/>
        <v>265</v>
      </c>
      <c r="O46" s="59"/>
      <c r="P46" s="57">
        <f t="shared" si="3"/>
        <v>265</v>
      </c>
      <c r="Q46" s="60" t="s">
        <v>192</v>
      </c>
      <c r="R46" s="53">
        <v>2</v>
      </c>
    </row>
    <row r="47" spans="1:18" ht="14.25">
      <c r="A47" s="90">
        <v>3</v>
      </c>
      <c r="B47" s="41" t="s">
        <v>97</v>
      </c>
      <c r="C47" s="42">
        <v>1994</v>
      </c>
      <c r="D47" s="42">
        <v>1</v>
      </c>
      <c r="E47" s="62"/>
      <c r="F47" s="42" t="s">
        <v>117</v>
      </c>
      <c r="G47" s="54"/>
      <c r="H47" s="61">
        <v>91</v>
      </c>
      <c r="I47" s="48">
        <v>94</v>
      </c>
      <c r="J47" s="48">
        <v>60</v>
      </c>
      <c r="K47" s="48">
        <v>70</v>
      </c>
      <c r="L47" s="49">
        <v>0.010497685185185186</v>
      </c>
      <c r="M47" s="48">
        <v>91</v>
      </c>
      <c r="N47" s="50">
        <f t="shared" si="2"/>
        <v>255</v>
      </c>
      <c r="O47" s="51"/>
      <c r="P47" s="57">
        <f t="shared" si="3"/>
        <v>255</v>
      </c>
      <c r="Q47" s="52" t="s">
        <v>192</v>
      </c>
      <c r="R47" s="53">
        <v>3</v>
      </c>
    </row>
    <row r="48" spans="1:18" ht="14.25">
      <c r="A48" s="90">
        <v>4</v>
      </c>
      <c r="B48" s="41" t="s">
        <v>93</v>
      </c>
      <c r="C48" s="42">
        <v>1993</v>
      </c>
      <c r="D48" s="42" t="s">
        <v>191</v>
      </c>
      <c r="E48" s="62"/>
      <c r="F48" s="42" t="s">
        <v>116</v>
      </c>
      <c r="G48" s="54"/>
      <c r="H48" s="61">
        <v>98</v>
      </c>
      <c r="I48" s="48">
        <v>108</v>
      </c>
      <c r="J48" s="48">
        <v>76</v>
      </c>
      <c r="K48" s="48">
        <v>78</v>
      </c>
      <c r="L48" s="49">
        <v>0.012650462962962962</v>
      </c>
      <c r="M48" s="48">
        <v>68</v>
      </c>
      <c r="N48" s="50">
        <f t="shared" si="2"/>
        <v>254</v>
      </c>
      <c r="O48" s="51"/>
      <c r="P48" s="57">
        <f t="shared" si="3"/>
        <v>254</v>
      </c>
      <c r="Q48" s="52" t="s">
        <v>192</v>
      </c>
      <c r="R48" s="53">
        <v>4</v>
      </c>
    </row>
    <row r="49" spans="1:18" ht="14.25">
      <c r="A49" s="90">
        <v>5</v>
      </c>
      <c r="B49" s="41" t="s">
        <v>96</v>
      </c>
      <c r="C49" s="42">
        <v>1992</v>
      </c>
      <c r="D49" s="42">
        <v>1</v>
      </c>
      <c r="E49" s="62"/>
      <c r="F49" s="42" t="s">
        <v>118</v>
      </c>
      <c r="G49" s="42"/>
      <c r="H49" s="61">
        <v>91</v>
      </c>
      <c r="I49" s="48">
        <v>94</v>
      </c>
      <c r="J49" s="48">
        <v>62</v>
      </c>
      <c r="K49" s="48">
        <v>71</v>
      </c>
      <c r="L49" s="49">
        <v>0.010960648148148148</v>
      </c>
      <c r="M49" s="48">
        <v>86</v>
      </c>
      <c r="N49" s="50">
        <f t="shared" si="2"/>
        <v>251</v>
      </c>
      <c r="O49" s="51"/>
      <c r="P49" s="57">
        <f t="shared" si="3"/>
        <v>251</v>
      </c>
      <c r="Q49" s="52" t="s">
        <v>192</v>
      </c>
      <c r="R49" s="53">
        <v>5</v>
      </c>
    </row>
    <row r="50" spans="1:18" ht="14.25">
      <c r="A50" s="90">
        <v>6</v>
      </c>
      <c r="B50" s="41" t="s">
        <v>104</v>
      </c>
      <c r="C50" s="42">
        <v>1996</v>
      </c>
      <c r="D50" s="42">
        <v>1</v>
      </c>
      <c r="E50" s="62"/>
      <c r="F50" s="42" t="s">
        <v>117</v>
      </c>
      <c r="G50" s="54"/>
      <c r="H50" s="61">
        <v>84</v>
      </c>
      <c r="I50" s="48">
        <v>84</v>
      </c>
      <c r="J50" s="48">
        <v>59</v>
      </c>
      <c r="K50" s="48">
        <v>69</v>
      </c>
      <c r="L50" s="49">
        <v>0.011400462962962965</v>
      </c>
      <c r="M50" s="48">
        <v>81</v>
      </c>
      <c r="N50" s="50">
        <f t="shared" si="2"/>
        <v>234</v>
      </c>
      <c r="O50" s="51"/>
      <c r="P50" s="57">
        <f t="shared" si="3"/>
        <v>234</v>
      </c>
      <c r="Q50" s="52" t="s">
        <v>199</v>
      </c>
      <c r="R50" s="53">
        <v>6</v>
      </c>
    </row>
    <row r="51" spans="1:18" ht="14.25">
      <c r="A51" s="90">
        <v>7</v>
      </c>
      <c r="B51" s="41" t="s">
        <v>98</v>
      </c>
      <c r="C51" s="42">
        <v>1996</v>
      </c>
      <c r="D51" s="42" t="s">
        <v>192</v>
      </c>
      <c r="E51" s="62"/>
      <c r="F51" s="42" t="s">
        <v>116</v>
      </c>
      <c r="G51" s="54"/>
      <c r="H51" s="61">
        <v>93</v>
      </c>
      <c r="I51" s="48">
        <v>98</v>
      </c>
      <c r="J51" s="48">
        <v>51</v>
      </c>
      <c r="K51" s="48">
        <v>65</v>
      </c>
      <c r="L51" s="49">
        <v>0.012743055555555556</v>
      </c>
      <c r="M51" s="48">
        <v>67</v>
      </c>
      <c r="N51" s="50">
        <f t="shared" si="2"/>
        <v>230</v>
      </c>
      <c r="O51" s="51"/>
      <c r="P51" s="57">
        <f t="shared" si="3"/>
        <v>230</v>
      </c>
      <c r="Q51" s="52" t="s">
        <v>199</v>
      </c>
      <c r="R51" s="53">
        <v>7</v>
      </c>
    </row>
    <row r="52" spans="1:18" ht="14.25">
      <c r="A52" s="90">
        <v>8</v>
      </c>
      <c r="B52" s="41" t="s">
        <v>102</v>
      </c>
      <c r="C52" s="42">
        <v>1994</v>
      </c>
      <c r="D52" s="42">
        <v>1</v>
      </c>
      <c r="E52" s="62"/>
      <c r="F52" s="42" t="s">
        <v>115</v>
      </c>
      <c r="G52" s="54"/>
      <c r="H52" s="61">
        <v>72</v>
      </c>
      <c r="I52" s="48">
        <v>72</v>
      </c>
      <c r="J52" s="48">
        <v>84</v>
      </c>
      <c r="K52" s="48">
        <v>82</v>
      </c>
      <c r="L52" s="49">
        <v>0.012314814814814815</v>
      </c>
      <c r="M52" s="48">
        <v>72</v>
      </c>
      <c r="N52" s="50">
        <f t="shared" si="2"/>
        <v>226</v>
      </c>
      <c r="O52" s="51"/>
      <c r="P52" s="57">
        <f t="shared" si="3"/>
        <v>226</v>
      </c>
      <c r="Q52" s="52" t="s">
        <v>199</v>
      </c>
      <c r="R52" s="53">
        <v>8</v>
      </c>
    </row>
    <row r="53" spans="1:18" ht="14.25">
      <c r="A53" s="90">
        <v>9</v>
      </c>
      <c r="B53" s="41" t="s">
        <v>101</v>
      </c>
      <c r="C53" s="42">
        <v>1992</v>
      </c>
      <c r="D53" s="42">
        <v>2</v>
      </c>
      <c r="E53" s="62"/>
      <c r="F53" s="42" t="s">
        <v>119</v>
      </c>
      <c r="G53" s="54"/>
      <c r="H53" s="61">
        <v>78</v>
      </c>
      <c r="I53" s="48">
        <v>78</v>
      </c>
      <c r="J53" s="48">
        <v>78</v>
      </c>
      <c r="K53" s="48">
        <v>79</v>
      </c>
      <c r="L53" s="49">
        <v>0.01283564814814815</v>
      </c>
      <c r="M53" s="48">
        <v>66</v>
      </c>
      <c r="N53" s="50">
        <f t="shared" si="2"/>
        <v>223</v>
      </c>
      <c r="O53" s="51"/>
      <c r="P53" s="57">
        <f t="shared" si="3"/>
        <v>223</v>
      </c>
      <c r="Q53" s="52" t="s">
        <v>200</v>
      </c>
      <c r="R53" s="53">
        <v>9</v>
      </c>
    </row>
    <row r="54" spans="1:18" ht="14.25">
      <c r="A54" s="90">
        <v>10</v>
      </c>
      <c r="B54" s="41" t="s">
        <v>100</v>
      </c>
      <c r="C54" s="42">
        <v>1997</v>
      </c>
      <c r="D54" s="42">
        <v>1</v>
      </c>
      <c r="E54" s="62"/>
      <c r="F54" s="42" t="s">
        <v>115</v>
      </c>
      <c r="G54" s="54"/>
      <c r="H54" s="61">
        <v>80</v>
      </c>
      <c r="I54" s="48">
        <v>80</v>
      </c>
      <c r="J54" s="48">
        <v>80</v>
      </c>
      <c r="K54" s="48">
        <v>80</v>
      </c>
      <c r="L54" s="49">
        <v>0.013761574074074074</v>
      </c>
      <c r="M54" s="48">
        <v>58</v>
      </c>
      <c r="N54" s="50">
        <f t="shared" si="2"/>
        <v>218</v>
      </c>
      <c r="O54" s="51"/>
      <c r="P54" s="57">
        <f t="shared" si="3"/>
        <v>218</v>
      </c>
      <c r="Q54" s="52" t="s">
        <v>200</v>
      </c>
      <c r="R54" s="53">
        <v>10</v>
      </c>
    </row>
    <row r="55" spans="1:18" ht="15" customHeight="1">
      <c r="A55" s="90">
        <v>11</v>
      </c>
      <c r="B55" s="41" t="s">
        <v>103</v>
      </c>
      <c r="C55" s="42">
        <v>1996</v>
      </c>
      <c r="D55" s="42" t="s">
        <v>191</v>
      </c>
      <c r="E55" s="62"/>
      <c r="F55" s="42" t="s">
        <v>116</v>
      </c>
      <c r="G55" s="54"/>
      <c r="H55" s="61">
        <v>82</v>
      </c>
      <c r="I55" s="48">
        <v>82</v>
      </c>
      <c r="J55" s="48">
        <v>64</v>
      </c>
      <c r="K55" s="48">
        <v>72</v>
      </c>
      <c r="L55" s="49">
        <v>0.013136574074074077</v>
      </c>
      <c r="M55" s="48">
        <v>63</v>
      </c>
      <c r="N55" s="50">
        <f t="shared" si="2"/>
        <v>217</v>
      </c>
      <c r="O55" s="51"/>
      <c r="P55" s="57">
        <f t="shared" si="3"/>
        <v>217</v>
      </c>
      <c r="Q55" s="52" t="s">
        <v>200</v>
      </c>
      <c r="R55" s="53">
        <v>11</v>
      </c>
    </row>
    <row r="56" spans="1:18" ht="14.25">
      <c r="A56" s="90">
        <v>12</v>
      </c>
      <c r="B56" s="41" t="s">
        <v>106</v>
      </c>
      <c r="C56" s="42">
        <v>1992</v>
      </c>
      <c r="D56" s="42">
        <v>1</v>
      </c>
      <c r="E56" s="62"/>
      <c r="F56" s="42" t="s">
        <v>118</v>
      </c>
      <c r="G56" s="54"/>
      <c r="H56" s="61">
        <v>82</v>
      </c>
      <c r="I56" s="48">
        <v>82</v>
      </c>
      <c r="J56" s="48">
        <v>35</v>
      </c>
      <c r="K56" s="48">
        <v>50</v>
      </c>
      <c r="L56" s="49">
        <v>0.01175925925925926</v>
      </c>
      <c r="M56" s="48">
        <v>78</v>
      </c>
      <c r="N56" s="50">
        <f t="shared" si="2"/>
        <v>210</v>
      </c>
      <c r="O56" s="51"/>
      <c r="P56" s="57">
        <f t="shared" si="3"/>
        <v>210</v>
      </c>
      <c r="Q56" s="52" t="s">
        <v>200</v>
      </c>
      <c r="R56" s="53">
        <v>12</v>
      </c>
    </row>
    <row r="57" spans="1:18" ht="14.25">
      <c r="A57" s="90">
        <v>13</v>
      </c>
      <c r="B57" s="41" t="s">
        <v>109</v>
      </c>
      <c r="C57" s="42">
        <v>1995</v>
      </c>
      <c r="D57" s="42">
        <v>1</v>
      </c>
      <c r="E57" s="62"/>
      <c r="F57" s="42" t="s">
        <v>118</v>
      </c>
      <c r="G57" s="54"/>
      <c r="H57" s="61">
        <v>73</v>
      </c>
      <c r="I57" s="48">
        <v>73</v>
      </c>
      <c r="J57" s="48">
        <v>42</v>
      </c>
      <c r="K57" s="48">
        <v>57</v>
      </c>
      <c r="L57" s="49">
        <v>0.012256944444444444</v>
      </c>
      <c r="M57" s="48">
        <v>72</v>
      </c>
      <c r="N57" s="50">
        <f t="shared" si="2"/>
        <v>202</v>
      </c>
      <c r="O57" s="51"/>
      <c r="P57" s="57">
        <f t="shared" si="3"/>
        <v>202</v>
      </c>
      <c r="Q57" s="52" t="s">
        <v>200</v>
      </c>
      <c r="R57" s="53">
        <v>13</v>
      </c>
    </row>
    <row r="58" spans="1:18" ht="14.25">
      <c r="A58" s="90">
        <v>14</v>
      </c>
      <c r="B58" s="41" t="s">
        <v>108</v>
      </c>
      <c r="C58" s="42">
        <v>1996</v>
      </c>
      <c r="D58" s="42">
        <v>1</v>
      </c>
      <c r="E58" s="62"/>
      <c r="F58" s="42" t="s">
        <v>120</v>
      </c>
      <c r="G58" s="54"/>
      <c r="H58" s="61">
        <v>75</v>
      </c>
      <c r="I58" s="48">
        <v>75</v>
      </c>
      <c r="J58" s="48">
        <v>40</v>
      </c>
      <c r="K58" s="48">
        <v>55</v>
      </c>
      <c r="L58" s="49">
        <v>0.013969907407407408</v>
      </c>
      <c r="M58" s="48">
        <v>57</v>
      </c>
      <c r="N58" s="50">
        <f t="shared" si="2"/>
        <v>187</v>
      </c>
      <c r="O58" s="51"/>
      <c r="P58" s="57">
        <f t="shared" si="3"/>
        <v>187</v>
      </c>
      <c r="Q58" s="52" t="s">
        <v>201</v>
      </c>
      <c r="R58" s="53">
        <v>14</v>
      </c>
    </row>
    <row r="59" spans="1:18" ht="14.25">
      <c r="A59" s="90">
        <v>15</v>
      </c>
      <c r="B59" s="41" t="s">
        <v>110</v>
      </c>
      <c r="C59" s="42">
        <v>1994</v>
      </c>
      <c r="D59" s="42">
        <v>3</v>
      </c>
      <c r="E59" s="62"/>
      <c r="F59" s="42" t="s">
        <v>119</v>
      </c>
      <c r="G59" s="54"/>
      <c r="H59" s="61">
        <v>88</v>
      </c>
      <c r="I59" s="48">
        <v>88</v>
      </c>
      <c r="J59" s="48">
        <v>24</v>
      </c>
      <c r="K59" s="48">
        <v>39</v>
      </c>
      <c r="L59" s="49">
        <v>0.014675925925925926</v>
      </c>
      <c r="M59" s="48">
        <v>53</v>
      </c>
      <c r="N59" s="50">
        <f t="shared" si="2"/>
        <v>180</v>
      </c>
      <c r="O59" s="51"/>
      <c r="P59" s="57">
        <f t="shared" si="3"/>
        <v>180</v>
      </c>
      <c r="Q59" s="52" t="s">
        <v>201</v>
      </c>
      <c r="R59" s="53">
        <v>15</v>
      </c>
    </row>
    <row r="60" spans="1:18" ht="14.25">
      <c r="A60" s="90">
        <v>16</v>
      </c>
      <c r="B60" s="41" t="s">
        <v>111</v>
      </c>
      <c r="C60" s="42">
        <v>1996</v>
      </c>
      <c r="D60" s="42" t="s">
        <v>218</v>
      </c>
      <c r="E60" s="62"/>
      <c r="F60" s="42" t="s">
        <v>120</v>
      </c>
      <c r="G60" s="54"/>
      <c r="H60" s="61">
        <v>65</v>
      </c>
      <c r="I60" s="48">
        <v>65</v>
      </c>
      <c r="J60" s="48">
        <v>47</v>
      </c>
      <c r="K60" s="48">
        <v>62</v>
      </c>
      <c r="L60" s="49">
        <v>0.01521990740740741</v>
      </c>
      <c r="M60" s="48">
        <v>50</v>
      </c>
      <c r="N60" s="50">
        <f t="shared" si="2"/>
        <v>177</v>
      </c>
      <c r="O60" s="51"/>
      <c r="P60" s="57">
        <f t="shared" si="3"/>
        <v>177</v>
      </c>
      <c r="Q60" s="52" t="s">
        <v>201</v>
      </c>
      <c r="R60" s="53">
        <v>16</v>
      </c>
    </row>
    <row r="61" spans="1:18" ht="14.25">
      <c r="A61" s="90">
        <v>17</v>
      </c>
      <c r="B61" s="41" t="s">
        <v>107</v>
      </c>
      <c r="C61" s="42">
        <v>1994</v>
      </c>
      <c r="D61" s="42">
        <v>2</v>
      </c>
      <c r="E61" s="62"/>
      <c r="F61" s="42" t="s">
        <v>119</v>
      </c>
      <c r="G61" s="54"/>
      <c r="H61" s="61">
        <v>83</v>
      </c>
      <c r="I61" s="48">
        <v>83</v>
      </c>
      <c r="J61" s="48">
        <v>33</v>
      </c>
      <c r="K61" s="48">
        <v>48</v>
      </c>
      <c r="L61" s="49">
        <v>0.016840277777777777</v>
      </c>
      <c r="M61" s="48">
        <v>42</v>
      </c>
      <c r="N61" s="50">
        <f t="shared" si="2"/>
        <v>173</v>
      </c>
      <c r="O61" s="51"/>
      <c r="P61" s="57">
        <f t="shared" si="3"/>
        <v>173</v>
      </c>
      <c r="Q61" s="52" t="s">
        <v>201</v>
      </c>
      <c r="R61" s="53">
        <v>17</v>
      </c>
    </row>
    <row r="62" spans="1:18" ht="14.25">
      <c r="A62" s="90">
        <v>18</v>
      </c>
      <c r="B62" s="41" t="s">
        <v>112</v>
      </c>
      <c r="C62" s="42">
        <v>1996</v>
      </c>
      <c r="D62" s="42">
        <v>3</v>
      </c>
      <c r="E62" s="62"/>
      <c r="F62" s="42" t="s">
        <v>119</v>
      </c>
      <c r="G62" s="42"/>
      <c r="H62" s="61">
        <v>88</v>
      </c>
      <c r="I62" s="48">
        <v>88</v>
      </c>
      <c r="J62" s="48">
        <v>12</v>
      </c>
      <c r="K62" s="48">
        <v>24</v>
      </c>
      <c r="L62" s="49">
        <v>0.016006944444444445</v>
      </c>
      <c r="M62" s="48">
        <v>45</v>
      </c>
      <c r="N62" s="50">
        <f t="shared" si="2"/>
        <v>157</v>
      </c>
      <c r="O62" s="51"/>
      <c r="P62" s="57">
        <f t="shared" si="3"/>
        <v>157</v>
      </c>
      <c r="Q62" s="52" t="s">
        <v>201</v>
      </c>
      <c r="R62" s="53">
        <v>18</v>
      </c>
    </row>
    <row r="63" spans="1:18" ht="14.25">
      <c r="A63" s="90">
        <v>19</v>
      </c>
      <c r="B63" s="41" t="s">
        <v>113</v>
      </c>
      <c r="C63" s="42">
        <v>1995</v>
      </c>
      <c r="D63" s="42"/>
      <c r="E63" s="62"/>
      <c r="F63" s="42" t="s">
        <v>121</v>
      </c>
      <c r="G63" s="54"/>
      <c r="H63" s="61">
        <v>8</v>
      </c>
      <c r="I63" s="48">
        <v>8</v>
      </c>
      <c r="J63" s="48">
        <v>20</v>
      </c>
      <c r="K63" s="48">
        <v>35</v>
      </c>
      <c r="L63" s="49">
        <v>0.03881944444444444</v>
      </c>
      <c r="M63" s="48">
        <v>0</v>
      </c>
      <c r="N63" s="50">
        <f t="shared" si="2"/>
        <v>43</v>
      </c>
      <c r="O63" s="51"/>
      <c r="P63" s="57">
        <f t="shared" si="3"/>
        <v>43</v>
      </c>
      <c r="Q63" s="52"/>
      <c r="R63" s="53">
        <v>19</v>
      </c>
    </row>
    <row r="64" spans="1:18" ht="14.25">
      <c r="A64" s="90">
        <v>20</v>
      </c>
      <c r="B64" s="41" t="s">
        <v>114</v>
      </c>
      <c r="C64" s="42">
        <v>1995</v>
      </c>
      <c r="D64" s="42"/>
      <c r="E64" s="62"/>
      <c r="F64" s="42" t="s">
        <v>121</v>
      </c>
      <c r="G64" s="54"/>
      <c r="H64" s="61">
        <v>13</v>
      </c>
      <c r="I64" s="48">
        <v>13</v>
      </c>
      <c r="J64" s="48">
        <v>4</v>
      </c>
      <c r="K64" s="48">
        <v>8</v>
      </c>
      <c r="L64" s="49"/>
      <c r="M64" s="48"/>
      <c r="N64" s="50">
        <f t="shared" si="2"/>
        <v>21</v>
      </c>
      <c r="O64" s="51"/>
      <c r="P64" s="57">
        <f t="shared" si="3"/>
        <v>21</v>
      </c>
      <c r="Q64" s="52"/>
      <c r="R64" s="53">
        <v>20</v>
      </c>
    </row>
    <row r="65" spans="1:18" ht="14.25">
      <c r="A65" s="90">
        <v>21</v>
      </c>
      <c r="B65" s="41" t="s">
        <v>219</v>
      </c>
      <c r="C65" s="42">
        <v>1993</v>
      </c>
      <c r="D65" s="42" t="s">
        <v>191</v>
      </c>
      <c r="E65" s="62"/>
      <c r="F65" s="42" t="s">
        <v>116</v>
      </c>
      <c r="G65" s="54"/>
      <c r="H65" s="61"/>
      <c r="I65" s="48"/>
      <c r="J65" s="48"/>
      <c r="K65" s="48"/>
      <c r="L65" s="49"/>
      <c r="M65" s="48"/>
      <c r="N65" s="50">
        <f t="shared" si="2"/>
        <v>0</v>
      </c>
      <c r="O65" s="51"/>
      <c r="P65" s="57">
        <f t="shared" si="3"/>
        <v>0</v>
      </c>
      <c r="Q65" s="52"/>
      <c r="R65" s="53">
        <v>21</v>
      </c>
    </row>
    <row r="66" spans="1:18" ht="14.25">
      <c r="A66" s="90">
        <v>22</v>
      </c>
      <c r="B66" s="41" t="s">
        <v>220</v>
      </c>
      <c r="C66" s="42">
        <v>1996</v>
      </c>
      <c r="D66" s="42"/>
      <c r="E66" s="62"/>
      <c r="F66" s="42" t="s">
        <v>121</v>
      </c>
      <c r="G66" s="54"/>
      <c r="H66" s="61"/>
      <c r="I66" s="48"/>
      <c r="J66" s="48"/>
      <c r="K66" s="48"/>
      <c r="L66" s="49"/>
      <c r="M66" s="48"/>
      <c r="N66" s="50">
        <f t="shared" si="2"/>
        <v>0</v>
      </c>
      <c r="O66" s="51"/>
      <c r="P66" s="57">
        <f t="shared" si="3"/>
        <v>0</v>
      </c>
      <c r="Q66" s="52"/>
      <c r="R66" s="53">
        <v>22</v>
      </c>
    </row>
    <row r="67" spans="1:18" ht="14.25">
      <c r="A67" s="90">
        <v>23</v>
      </c>
      <c r="B67" s="41" t="s">
        <v>221</v>
      </c>
      <c r="C67" s="42">
        <v>1993</v>
      </c>
      <c r="D67" s="42">
        <v>1</v>
      </c>
      <c r="E67" s="62"/>
      <c r="F67" s="42" t="s">
        <v>118</v>
      </c>
      <c r="G67" s="54"/>
      <c r="H67" s="61"/>
      <c r="I67" s="48"/>
      <c r="J67" s="48"/>
      <c r="K67" s="48"/>
      <c r="L67" s="49"/>
      <c r="M67" s="48"/>
      <c r="N67" s="50">
        <f t="shared" si="2"/>
        <v>0</v>
      </c>
      <c r="O67" s="51"/>
      <c r="P67" s="57">
        <f t="shared" si="3"/>
        <v>0</v>
      </c>
      <c r="Q67" s="52"/>
      <c r="R67" s="53">
        <v>23</v>
      </c>
    </row>
    <row r="68" spans="1:18" ht="15">
      <c r="A68" s="109"/>
      <c r="B68" s="110"/>
      <c r="C68" s="110"/>
      <c r="D68" s="110"/>
      <c r="E68" s="110"/>
      <c r="F68" s="110"/>
      <c r="G68" s="110"/>
      <c r="H68" s="111"/>
      <c r="I68" s="111"/>
      <c r="J68" s="111"/>
      <c r="K68" s="111"/>
      <c r="L68" s="112"/>
      <c r="M68" s="113"/>
      <c r="N68" s="113"/>
      <c r="O68" s="114"/>
      <c r="P68" s="114"/>
      <c r="Q68" s="114"/>
      <c r="R68" s="113"/>
    </row>
    <row r="69" spans="1:18" s="10" customFormat="1" ht="15">
      <c r="A69" s="68"/>
      <c r="B69" s="197" t="s">
        <v>185</v>
      </c>
      <c r="C69" s="198"/>
      <c r="D69" s="198"/>
      <c r="E69" s="197"/>
      <c r="F69" s="197"/>
      <c r="G69" s="199"/>
      <c r="H69" s="200"/>
      <c r="I69" s="200"/>
      <c r="J69" s="200"/>
      <c r="K69" s="200" t="s">
        <v>186</v>
      </c>
      <c r="L69" s="201"/>
      <c r="M69" s="69"/>
      <c r="N69" s="70"/>
      <c r="O69" s="71"/>
      <c r="P69" s="72"/>
      <c r="Q69" s="73"/>
      <c r="R69" s="74"/>
    </row>
    <row r="70" spans="1:18" s="10" customFormat="1" ht="15">
      <c r="A70" s="20"/>
      <c r="B70" s="6" t="s">
        <v>181</v>
      </c>
      <c r="C70" s="5"/>
      <c r="D70" s="6"/>
      <c r="E70" s="6"/>
      <c r="F70" s="6"/>
      <c r="G70" s="6"/>
      <c r="H70" s="5"/>
      <c r="I70" s="5"/>
      <c r="J70" s="6"/>
      <c r="K70" s="5" t="s">
        <v>25</v>
      </c>
      <c r="L70" s="5"/>
      <c r="M70" s="5"/>
      <c r="N70" s="5"/>
      <c r="O70" s="6"/>
      <c r="P70" s="6"/>
      <c r="Q70" s="6"/>
      <c r="R70" s="5"/>
    </row>
    <row r="71" spans="1:18" s="10" customFormat="1" ht="15">
      <c r="A71" s="20"/>
      <c r="B71" s="6" t="s">
        <v>180</v>
      </c>
      <c r="C71" s="5"/>
      <c r="D71" s="6"/>
      <c r="E71" s="6"/>
      <c r="F71" s="6"/>
      <c r="G71" s="6"/>
      <c r="H71" s="5"/>
      <c r="I71" s="5"/>
      <c r="J71" s="5"/>
      <c r="K71" s="5" t="s">
        <v>26</v>
      </c>
      <c r="L71" s="8"/>
      <c r="M71" s="5"/>
      <c r="N71" s="5"/>
      <c r="O71" s="6"/>
      <c r="P71" s="6"/>
      <c r="Q71" s="6"/>
      <c r="R71" s="5"/>
    </row>
    <row r="72" spans="1:18" s="10" customFormat="1" ht="15">
      <c r="A72" s="9"/>
      <c r="B72" s="10" t="s">
        <v>182</v>
      </c>
      <c r="H72" s="11"/>
      <c r="I72" s="11"/>
      <c r="J72" s="11"/>
      <c r="K72" s="11" t="s">
        <v>183</v>
      </c>
      <c r="L72" s="12"/>
      <c r="M72" s="11"/>
      <c r="N72" s="11"/>
      <c r="R72" s="11"/>
    </row>
    <row r="73" spans="1:18" s="10" customFormat="1" ht="15">
      <c r="A73" s="9"/>
      <c r="B73" s="10" t="s">
        <v>184</v>
      </c>
      <c r="H73" s="11"/>
      <c r="I73" s="11"/>
      <c r="J73" s="11"/>
      <c r="K73" s="11" t="s">
        <v>187</v>
      </c>
      <c r="L73" s="12"/>
      <c r="M73" s="11"/>
      <c r="N73" s="11"/>
      <c r="R73" s="11"/>
    </row>
    <row r="77" ht="15" customHeight="1"/>
  </sheetData>
  <sheetProtection/>
  <mergeCells count="7">
    <mergeCell ref="A7:R7"/>
    <mergeCell ref="A44:R44"/>
    <mergeCell ref="A1:N1"/>
    <mergeCell ref="B2:K2"/>
    <mergeCell ref="H5:I5"/>
    <mergeCell ref="J5:K5"/>
    <mergeCell ref="L5:M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31"/>
  <sheetViews>
    <sheetView tabSelected="1" zoomScalePageLayoutView="0" workbookViewId="0" topLeftCell="A1">
      <selection activeCell="Q21" sqref="Q21"/>
    </sheetView>
  </sheetViews>
  <sheetFormatPr defaultColWidth="9.140625" defaultRowHeight="15"/>
  <cols>
    <col min="1" max="1" width="5.140625" style="26" customWidth="1"/>
    <col min="2" max="2" width="23.421875" style="26" customWidth="1"/>
    <col min="3" max="3" width="8.00390625" style="25" customWidth="1"/>
    <col min="4" max="4" width="7.8515625" style="25" hidden="1" customWidth="1"/>
    <col min="5" max="5" width="11.00390625" style="26" hidden="1" customWidth="1"/>
    <col min="6" max="6" width="14.7109375" style="25" customWidth="1"/>
    <col min="7" max="7" width="9.421875" style="25" hidden="1" customWidth="1"/>
    <col min="8" max="8" width="8.57421875" style="25" customWidth="1"/>
    <col min="9" max="9" width="7.28125" style="29" customWidth="1"/>
    <col min="10" max="10" width="7.8515625" style="26" customWidth="1"/>
    <col min="11" max="11" width="7.140625" style="26" customWidth="1"/>
    <col min="12" max="12" width="8.00390625" style="26" customWidth="1"/>
    <col min="13" max="13" width="7.7109375" style="26" customWidth="1"/>
    <col min="14" max="14" width="9.140625" style="26" customWidth="1"/>
    <col min="15" max="16" width="0" style="26" hidden="1" customWidth="1"/>
    <col min="17" max="17" width="9.00390625" style="26" customWidth="1"/>
    <col min="18" max="18" width="7.7109375" style="26" customWidth="1"/>
    <col min="19" max="16384" width="9.140625" style="26" customWidth="1"/>
  </cols>
  <sheetData>
    <row r="1" spans="1:20" ht="18">
      <c r="A1" s="240" t="s">
        <v>47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76"/>
      <c r="P1" s="76"/>
      <c r="Q1" s="76"/>
      <c r="R1" s="76"/>
      <c r="S1" s="2"/>
      <c r="T1" s="2"/>
    </row>
    <row r="2" spans="1:18" ht="18">
      <c r="A2" s="76"/>
      <c r="B2" s="240" t="s">
        <v>45</v>
      </c>
      <c r="C2" s="240"/>
      <c r="D2" s="240"/>
      <c r="E2" s="240"/>
      <c r="F2" s="240"/>
      <c r="G2" s="240"/>
      <c r="H2" s="240"/>
      <c r="I2" s="240"/>
      <c r="J2" s="240"/>
      <c r="K2" s="240"/>
      <c r="L2" s="76"/>
      <c r="M2" s="76"/>
      <c r="N2" s="76"/>
      <c r="O2" s="76"/>
      <c r="P2" s="76"/>
      <c r="Q2" s="76"/>
      <c r="R2" s="76"/>
    </row>
    <row r="3" spans="1:18" ht="18">
      <c r="A3" s="77" t="s">
        <v>40</v>
      </c>
      <c r="B3" s="77"/>
      <c r="C3" s="203"/>
      <c r="D3" s="77"/>
      <c r="E3" s="77"/>
      <c r="F3" s="77"/>
      <c r="G3" s="78"/>
      <c r="H3" s="76"/>
      <c r="I3" s="76"/>
      <c r="J3" s="77" t="s">
        <v>41</v>
      </c>
      <c r="K3" s="77"/>
      <c r="L3" s="79"/>
      <c r="M3" s="76"/>
      <c r="N3" s="76"/>
      <c r="O3" s="78"/>
      <c r="P3" s="78"/>
      <c r="Q3" s="78"/>
      <c r="R3" s="76"/>
    </row>
    <row r="4" spans="1:18" ht="18">
      <c r="A4" s="80"/>
      <c r="B4" s="81"/>
      <c r="C4" s="82"/>
      <c r="D4" s="81"/>
      <c r="E4" s="81"/>
      <c r="F4" s="81"/>
      <c r="G4" s="81"/>
      <c r="H4" s="82"/>
      <c r="I4" s="82"/>
      <c r="J4" s="82"/>
      <c r="K4" s="82"/>
      <c r="L4" s="83"/>
      <c r="M4" s="82"/>
      <c r="N4" s="82"/>
      <c r="O4" s="81"/>
      <c r="P4" s="81"/>
      <c r="Q4" s="81"/>
      <c r="R4" s="82"/>
    </row>
    <row r="5" spans="1:18" ht="15" customHeight="1">
      <c r="A5" s="84" t="s">
        <v>0</v>
      </c>
      <c r="B5" s="1" t="s">
        <v>1</v>
      </c>
      <c r="C5" s="1" t="s">
        <v>2</v>
      </c>
      <c r="D5" s="1" t="s">
        <v>3</v>
      </c>
      <c r="E5" s="1" t="s">
        <v>42</v>
      </c>
      <c r="F5" s="1" t="s">
        <v>4</v>
      </c>
      <c r="G5" s="1" t="s">
        <v>5</v>
      </c>
      <c r="H5" s="241" t="s">
        <v>6</v>
      </c>
      <c r="I5" s="242"/>
      <c r="J5" s="241" t="s">
        <v>7</v>
      </c>
      <c r="K5" s="242"/>
      <c r="L5" s="243" t="s">
        <v>17</v>
      </c>
      <c r="M5" s="244"/>
      <c r="N5" s="1" t="s">
        <v>8</v>
      </c>
      <c r="O5" s="86" t="s">
        <v>9</v>
      </c>
      <c r="P5" s="1" t="s">
        <v>10</v>
      </c>
      <c r="Q5" s="87" t="s">
        <v>11</v>
      </c>
      <c r="R5" s="88" t="s">
        <v>12</v>
      </c>
    </row>
    <row r="6" spans="1:18" ht="15">
      <c r="A6" s="84"/>
      <c r="B6" s="1"/>
      <c r="C6" s="1"/>
      <c r="D6" s="1"/>
      <c r="E6" s="1"/>
      <c r="F6" s="1"/>
      <c r="G6" s="1"/>
      <c r="H6" s="1" t="s">
        <v>13</v>
      </c>
      <c r="I6" s="1" t="s">
        <v>14</v>
      </c>
      <c r="J6" s="1" t="s">
        <v>13</v>
      </c>
      <c r="K6" s="1" t="s">
        <v>14</v>
      </c>
      <c r="L6" s="89" t="s">
        <v>13</v>
      </c>
      <c r="M6" s="1" t="s">
        <v>14</v>
      </c>
      <c r="N6" s="1"/>
      <c r="O6" s="86"/>
      <c r="P6" s="1"/>
      <c r="Q6" s="87"/>
      <c r="R6" s="88"/>
    </row>
    <row r="7" spans="1:18" ht="15">
      <c r="A7" s="238" t="s">
        <v>48</v>
      </c>
      <c r="B7" s="238"/>
      <c r="C7" s="238"/>
      <c r="D7" s="238"/>
      <c r="E7" s="238"/>
      <c r="F7" s="238"/>
      <c r="G7" s="238"/>
      <c r="H7" s="238"/>
      <c r="I7" s="238"/>
      <c r="J7" s="238"/>
      <c r="K7" s="238"/>
      <c r="L7" s="238"/>
      <c r="M7" s="238"/>
      <c r="N7" s="238"/>
      <c r="O7" s="238"/>
      <c r="P7" s="238"/>
      <c r="Q7" s="238"/>
      <c r="R7" s="239"/>
    </row>
    <row r="8" spans="1:18" ht="14.25">
      <c r="A8" s="202">
        <v>1</v>
      </c>
      <c r="B8" s="43" t="s">
        <v>64</v>
      </c>
      <c r="C8" s="44">
        <v>2002</v>
      </c>
      <c r="D8" s="44"/>
      <c r="E8" s="43"/>
      <c r="F8" s="43" t="s">
        <v>81</v>
      </c>
      <c r="G8" s="42"/>
      <c r="H8" s="48">
        <v>78</v>
      </c>
      <c r="I8" s="48">
        <v>78</v>
      </c>
      <c r="J8" s="48">
        <v>14</v>
      </c>
      <c r="K8" s="48">
        <v>38</v>
      </c>
      <c r="L8" s="49">
        <v>0.00912037037037037</v>
      </c>
      <c r="M8" s="48">
        <v>41</v>
      </c>
      <c r="N8" s="50">
        <f aca="true" t="shared" si="0" ref="N8:N20">IF(OR(J8="н/я",H8="н/я",L8="н/я"),"-",SUM(K8,I8,M8))</f>
        <v>157</v>
      </c>
      <c r="O8" s="93"/>
      <c r="P8" s="94"/>
      <c r="Q8" s="95" t="s">
        <v>201</v>
      </c>
      <c r="R8" s="95" t="s">
        <v>199</v>
      </c>
    </row>
    <row r="9" spans="1:18" ht="14.25">
      <c r="A9" s="202">
        <v>2</v>
      </c>
      <c r="B9" s="41" t="s">
        <v>67</v>
      </c>
      <c r="C9" s="42">
        <v>2002</v>
      </c>
      <c r="D9" s="42"/>
      <c r="E9" s="41"/>
      <c r="F9" s="41" t="s">
        <v>81</v>
      </c>
      <c r="G9" s="42"/>
      <c r="H9" s="48">
        <v>60</v>
      </c>
      <c r="I9" s="48">
        <v>60</v>
      </c>
      <c r="J9" s="48">
        <v>10</v>
      </c>
      <c r="K9" s="48">
        <v>28</v>
      </c>
      <c r="L9" s="49">
        <v>0.007534722222222221</v>
      </c>
      <c r="M9" s="48">
        <v>49</v>
      </c>
      <c r="N9" s="50">
        <f t="shared" si="0"/>
        <v>137</v>
      </c>
      <c r="O9" s="93"/>
      <c r="P9" s="94"/>
      <c r="Q9" s="95" t="s">
        <v>223</v>
      </c>
      <c r="R9" s="95" t="s">
        <v>200</v>
      </c>
    </row>
    <row r="10" spans="1:18" ht="14.25">
      <c r="A10" s="202">
        <v>3</v>
      </c>
      <c r="B10" s="41" t="s">
        <v>66</v>
      </c>
      <c r="C10" s="42">
        <v>2003</v>
      </c>
      <c r="D10" s="42"/>
      <c r="E10" s="41"/>
      <c r="F10" s="41" t="s">
        <v>81</v>
      </c>
      <c r="G10" s="42"/>
      <c r="H10" s="48">
        <v>69</v>
      </c>
      <c r="I10" s="48">
        <v>69</v>
      </c>
      <c r="J10" s="48">
        <v>7</v>
      </c>
      <c r="K10" s="48">
        <v>19</v>
      </c>
      <c r="L10" s="49">
        <v>0.008287037037037037</v>
      </c>
      <c r="M10" s="48">
        <v>41</v>
      </c>
      <c r="N10" s="50">
        <f t="shared" si="0"/>
        <v>129</v>
      </c>
      <c r="O10" s="93"/>
      <c r="P10" s="94"/>
      <c r="Q10" s="95" t="s">
        <v>223</v>
      </c>
      <c r="R10" s="95" t="s">
        <v>201</v>
      </c>
    </row>
    <row r="11" spans="1:18" ht="14.25">
      <c r="A11" s="202">
        <v>4</v>
      </c>
      <c r="B11" s="41" t="s">
        <v>195</v>
      </c>
      <c r="C11" s="42">
        <v>2003</v>
      </c>
      <c r="D11" s="42"/>
      <c r="E11" s="41"/>
      <c r="F11" s="41" t="s">
        <v>81</v>
      </c>
      <c r="G11" s="42"/>
      <c r="H11" s="48">
        <v>75</v>
      </c>
      <c r="I11" s="48">
        <v>75</v>
      </c>
      <c r="J11" s="48">
        <v>5</v>
      </c>
      <c r="K11" s="48">
        <v>13</v>
      </c>
      <c r="L11" s="49">
        <v>0.011689814814814814</v>
      </c>
      <c r="M11" s="48">
        <v>41</v>
      </c>
      <c r="N11" s="50">
        <f t="shared" si="0"/>
        <v>129</v>
      </c>
      <c r="O11" s="93"/>
      <c r="P11" s="94"/>
      <c r="Q11" s="95" t="s">
        <v>223</v>
      </c>
      <c r="R11" s="95" t="s">
        <v>202</v>
      </c>
    </row>
    <row r="12" spans="1:18" ht="14.25">
      <c r="A12" s="202">
        <v>5</v>
      </c>
      <c r="B12" s="41" t="s">
        <v>68</v>
      </c>
      <c r="C12" s="42">
        <v>2006</v>
      </c>
      <c r="D12" s="42"/>
      <c r="E12" s="41"/>
      <c r="F12" s="41" t="s">
        <v>81</v>
      </c>
      <c r="G12" s="42"/>
      <c r="H12" s="48">
        <v>69</v>
      </c>
      <c r="I12" s="48">
        <v>69</v>
      </c>
      <c r="J12" s="48">
        <v>3</v>
      </c>
      <c r="K12" s="48">
        <v>7</v>
      </c>
      <c r="L12" s="49">
        <v>0.011979166666666666</v>
      </c>
      <c r="M12" s="48">
        <v>41</v>
      </c>
      <c r="N12" s="50">
        <f t="shared" si="0"/>
        <v>117</v>
      </c>
      <c r="O12" s="93"/>
      <c r="P12" s="94"/>
      <c r="Q12" s="95" t="s">
        <v>223</v>
      </c>
      <c r="R12" s="95" t="s">
        <v>203</v>
      </c>
    </row>
    <row r="13" spans="1:18" ht="14.25">
      <c r="A13" s="202">
        <v>6</v>
      </c>
      <c r="B13" s="41" t="s">
        <v>69</v>
      </c>
      <c r="C13" s="42">
        <v>2003</v>
      </c>
      <c r="D13" s="42"/>
      <c r="E13" s="41"/>
      <c r="F13" s="41" t="s">
        <v>81</v>
      </c>
      <c r="G13" s="42"/>
      <c r="H13" s="48">
        <v>52</v>
      </c>
      <c r="I13" s="48">
        <v>52</v>
      </c>
      <c r="J13" s="48">
        <v>7</v>
      </c>
      <c r="K13" s="48">
        <v>19</v>
      </c>
      <c r="L13" s="49">
        <v>0.011631944444444445</v>
      </c>
      <c r="M13" s="48">
        <v>41</v>
      </c>
      <c r="N13" s="50">
        <f t="shared" si="0"/>
        <v>112</v>
      </c>
      <c r="O13" s="93"/>
      <c r="P13" s="94"/>
      <c r="Q13" s="95" t="s">
        <v>223</v>
      </c>
      <c r="R13" s="95" t="s">
        <v>204</v>
      </c>
    </row>
    <row r="14" spans="1:18" ht="14.25">
      <c r="A14" s="202">
        <v>7</v>
      </c>
      <c r="B14" s="41" t="s">
        <v>70</v>
      </c>
      <c r="C14" s="42">
        <v>2003</v>
      </c>
      <c r="D14" s="42"/>
      <c r="E14" s="41"/>
      <c r="F14" s="41" t="s">
        <v>81</v>
      </c>
      <c r="G14" s="42"/>
      <c r="H14" s="48">
        <v>43</v>
      </c>
      <c r="I14" s="48">
        <v>43</v>
      </c>
      <c r="J14" s="48">
        <v>9</v>
      </c>
      <c r="K14" s="48">
        <v>25</v>
      </c>
      <c r="L14" s="49">
        <v>0.009236111111111112</v>
      </c>
      <c r="M14" s="48">
        <v>41</v>
      </c>
      <c r="N14" s="50">
        <f t="shared" si="0"/>
        <v>109</v>
      </c>
      <c r="O14" s="93"/>
      <c r="P14" s="94"/>
      <c r="Q14" s="95" t="s">
        <v>224</v>
      </c>
      <c r="R14" s="95" t="s">
        <v>205</v>
      </c>
    </row>
    <row r="15" spans="1:18" ht="14.25">
      <c r="A15" s="202">
        <v>8</v>
      </c>
      <c r="B15" s="41" t="s">
        <v>71</v>
      </c>
      <c r="C15" s="42">
        <v>2006</v>
      </c>
      <c r="D15" s="42"/>
      <c r="E15" s="41"/>
      <c r="F15" s="41" t="s">
        <v>81</v>
      </c>
      <c r="G15" s="54"/>
      <c r="H15" s="48">
        <v>54</v>
      </c>
      <c r="I15" s="48">
        <v>54</v>
      </c>
      <c r="J15" s="48">
        <v>4</v>
      </c>
      <c r="K15" s="48">
        <v>10</v>
      </c>
      <c r="L15" s="49">
        <v>0.011817129629629629</v>
      </c>
      <c r="M15" s="48">
        <v>41</v>
      </c>
      <c r="N15" s="50">
        <f t="shared" si="0"/>
        <v>105</v>
      </c>
      <c r="O15" s="93"/>
      <c r="P15" s="94"/>
      <c r="Q15" s="95" t="s">
        <v>224</v>
      </c>
      <c r="R15" s="95" t="s">
        <v>206</v>
      </c>
    </row>
    <row r="16" spans="1:18" ht="14.25">
      <c r="A16" s="202">
        <v>9</v>
      </c>
      <c r="B16" s="41" t="s">
        <v>72</v>
      </c>
      <c r="C16" s="42">
        <v>2006</v>
      </c>
      <c r="D16" s="42"/>
      <c r="E16" s="41"/>
      <c r="F16" s="41" t="s">
        <v>81</v>
      </c>
      <c r="G16" s="42"/>
      <c r="H16" s="48">
        <v>47</v>
      </c>
      <c r="I16" s="48">
        <v>47</v>
      </c>
      <c r="J16" s="48">
        <v>6</v>
      </c>
      <c r="K16" s="48">
        <v>16</v>
      </c>
      <c r="L16" s="49">
        <v>0.01252314814814815</v>
      </c>
      <c r="M16" s="48">
        <v>41</v>
      </c>
      <c r="N16" s="50">
        <f t="shared" si="0"/>
        <v>104</v>
      </c>
      <c r="O16" s="93"/>
      <c r="P16" s="94"/>
      <c r="Q16" s="95" t="s">
        <v>224</v>
      </c>
      <c r="R16" s="95" t="s">
        <v>207</v>
      </c>
    </row>
    <row r="17" spans="1:18" ht="14.25">
      <c r="A17" s="202">
        <v>10</v>
      </c>
      <c r="B17" s="41" t="s">
        <v>73</v>
      </c>
      <c r="C17" s="42">
        <v>2003</v>
      </c>
      <c r="D17" s="42"/>
      <c r="E17" s="41"/>
      <c r="F17" s="41" t="s">
        <v>81</v>
      </c>
      <c r="G17" s="42"/>
      <c r="H17" s="48">
        <v>54</v>
      </c>
      <c r="I17" s="48">
        <v>54</v>
      </c>
      <c r="J17" s="48">
        <v>3</v>
      </c>
      <c r="K17" s="48">
        <v>7</v>
      </c>
      <c r="L17" s="49">
        <v>0.010949074074074075</v>
      </c>
      <c r="M17" s="48">
        <v>41</v>
      </c>
      <c r="N17" s="50">
        <f t="shared" si="0"/>
        <v>102</v>
      </c>
      <c r="O17" s="93"/>
      <c r="P17" s="94"/>
      <c r="Q17" s="95" t="s">
        <v>224</v>
      </c>
      <c r="R17" s="95" t="s">
        <v>208</v>
      </c>
    </row>
    <row r="18" spans="1:18" ht="14.25">
      <c r="A18" s="202">
        <v>11</v>
      </c>
      <c r="B18" s="41" t="s">
        <v>196</v>
      </c>
      <c r="C18" s="42">
        <v>2002</v>
      </c>
      <c r="D18" s="42"/>
      <c r="E18" s="41"/>
      <c r="F18" s="41" t="s">
        <v>81</v>
      </c>
      <c r="G18" s="42"/>
      <c r="H18" s="48">
        <v>60</v>
      </c>
      <c r="I18" s="48">
        <v>60</v>
      </c>
      <c r="J18" s="48">
        <v>0</v>
      </c>
      <c r="K18" s="48"/>
      <c r="L18" s="49">
        <v>0.013888888888888888</v>
      </c>
      <c r="M18" s="48">
        <v>41</v>
      </c>
      <c r="N18" s="50">
        <f t="shared" si="0"/>
        <v>101</v>
      </c>
      <c r="O18" s="93"/>
      <c r="P18" s="94"/>
      <c r="Q18" s="95" t="s">
        <v>224</v>
      </c>
      <c r="R18" s="95" t="s">
        <v>209</v>
      </c>
    </row>
    <row r="19" spans="1:18" ht="14.25">
      <c r="A19" s="202">
        <v>12</v>
      </c>
      <c r="B19" s="41" t="s">
        <v>74</v>
      </c>
      <c r="C19" s="42">
        <v>2005</v>
      </c>
      <c r="D19" s="42"/>
      <c r="E19" s="41"/>
      <c r="F19" s="41" t="s">
        <v>81</v>
      </c>
      <c r="G19" s="54"/>
      <c r="H19" s="48">
        <v>55</v>
      </c>
      <c r="I19" s="48">
        <v>55</v>
      </c>
      <c r="J19" s="48">
        <v>0</v>
      </c>
      <c r="K19" s="48"/>
      <c r="L19" s="49">
        <v>0.01568287037037037</v>
      </c>
      <c r="M19" s="48">
        <v>41</v>
      </c>
      <c r="N19" s="50">
        <f t="shared" si="0"/>
        <v>96</v>
      </c>
      <c r="O19" s="93"/>
      <c r="P19" s="94"/>
      <c r="Q19" s="95" t="s">
        <v>225</v>
      </c>
      <c r="R19" s="95" t="s">
        <v>210</v>
      </c>
    </row>
    <row r="20" spans="1:18" ht="14.25">
      <c r="A20" s="202">
        <v>13</v>
      </c>
      <c r="B20" s="41" t="s">
        <v>76</v>
      </c>
      <c r="C20" s="41">
        <v>2003</v>
      </c>
      <c r="D20" s="42"/>
      <c r="E20" s="41"/>
      <c r="F20" s="41" t="s">
        <v>81</v>
      </c>
      <c r="G20" s="54"/>
      <c r="H20" s="48">
        <v>44</v>
      </c>
      <c r="I20" s="48">
        <v>44</v>
      </c>
      <c r="J20" s="48">
        <v>3</v>
      </c>
      <c r="K20" s="48">
        <v>7</v>
      </c>
      <c r="L20" s="49">
        <v>0.011180555555555556</v>
      </c>
      <c r="M20" s="48">
        <v>41</v>
      </c>
      <c r="N20" s="50">
        <f t="shared" si="0"/>
        <v>92</v>
      </c>
      <c r="O20" s="93"/>
      <c r="P20" s="94"/>
      <c r="Q20" s="95" t="s">
        <v>225</v>
      </c>
      <c r="R20" s="95" t="s">
        <v>211</v>
      </c>
    </row>
    <row r="21" spans="1:18" ht="14.25">
      <c r="A21" s="202">
        <v>14</v>
      </c>
      <c r="B21" s="41" t="s">
        <v>77</v>
      </c>
      <c r="C21" s="42">
        <v>2003</v>
      </c>
      <c r="D21" s="42"/>
      <c r="E21" s="41"/>
      <c r="F21" s="41" t="s">
        <v>81</v>
      </c>
      <c r="G21" s="42"/>
      <c r="H21" s="48">
        <v>48</v>
      </c>
      <c r="I21" s="48">
        <v>48</v>
      </c>
      <c r="J21" s="48">
        <v>1</v>
      </c>
      <c r="K21" s="48">
        <v>1</v>
      </c>
      <c r="L21" s="49">
        <v>0.010439814814814813</v>
      </c>
      <c r="M21" s="48">
        <v>41</v>
      </c>
      <c r="N21" s="50">
        <f>IF(OR(J21="н/я",H21="н/я",L21="н/я"),"-",SUM(K21,I21,M21))</f>
        <v>90</v>
      </c>
      <c r="O21" s="93"/>
      <c r="P21" s="94"/>
      <c r="Q21" s="95" t="s">
        <v>225</v>
      </c>
      <c r="R21" s="95" t="s">
        <v>212</v>
      </c>
    </row>
    <row r="22" spans="1:18" ht="14.25">
      <c r="A22" s="202">
        <v>15</v>
      </c>
      <c r="B22" s="41" t="s">
        <v>78</v>
      </c>
      <c r="C22" s="42">
        <v>2003</v>
      </c>
      <c r="D22" s="42"/>
      <c r="E22" s="41"/>
      <c r="F22" s="41" t="s">
        <v>81</v>
      </c>
      <c r="G22" s="42"/>
      <c r="H22" s="48">
        <v>48</v>
      </c>
      <c r="I22" s="48">
        <v>48</v>
      </c>
      <c r="J22" s="48">
        <v>0</v>
      </c>
      <c r="K22" s="48"/>
      <c r="L22" s="49">
        <v>0.011851851851851851</v>
      </c>
      <c r="M22" s="48">
        <v>41</v>
      </c>
      <c r="N22" s="50">
        <f>IF(OR(J22="н/я",H22="н/я",L22="н/я"),"-",SUM(K22,I22,M22))</f>
        <v>89</v>
      </c>
      <c r="O22" s="93"/>
      <c r="P22" s="94"/>
      <c r="Q22" s="95"/>
      <c r="R22" s="95" t="s">
        <v>213</v>
      </c>
    </row>
    <row r="23" spans="1:18" ht="14.25">
      <c r="A23" s="202">
        <v>16</v>
      </c>
      <c r="B23" s="41" t="s">
        <v>197</v>
      </c>
      <c r="C23" s="42">
        <v>2004</v>
      </c>
      <c r="D23" s="42"/>
      <c r="E23" s="41"/>
      <c r="F23" s="41" t="s">
        <v>81</v>
      </c>
      <c r="G23" s="54"/>
      <c r="H23" s="48">
        <v>48</v>
      </c>
      <c r="I23" s="48">
        <v>48</v>
      </c>
      <c r="J23" s="48">
        <v>0</v>
      </c>
      <c r="K23" s="48"/>
      <c r="L23" s="49">
        <v>0.014409722222222221</v>
      </c>
      <c r="M23" s="48">
        <v>41</v>
      </c>
      <c r="N23" s="50">
        <f>IF(OR(J23="н/я",H23="н/я",L23="н/я"),"-",SUM(K23,I23,M23))</f>
        <v>89</v>
      </c>
      <c r="O23" s="93"/>
      <c r="P23" s="94"/>
      <c r="Q23" s="95"/>
      <c r="R23" s="95" t="s">
        <v>214</v>
      </c>
    </row>
    <row r="24" spans="1:18" ht="14.25">
      <c r="A24" s="202">
        <v>17</v>
      </c>
      <c r="B24" s="45" t="s">
        <v>79</v>
      </c>
      <c r="C24" s="46">
        <v>2005</v>
      </c>
      <c r="D24" s="46"/>
      <c r="E24" s="45"/>
      <c r="F24" s="45" t="s">
        <v>81</v>
      </c>
      <c r="G24" s="42"/>
      <c r="H24" s="48">
        <v>43</v>
      </c>
      <c r="I24" s="48">
        <v>43</v>
      </c>
      <c r="J24" s="48">
        <v>0</v>
      </c>
      <c r="K24" s="48"/>
      <c r="L24" s="49">
        <v>0.015729166666666666</v>
      </c>
      <c r="M24" s="48">
        <v>41</v>
      </c>
      <c r="N24" s="50">
        <f>IF(OR(J24="н/я",H24="н/я",L24="н/я"),"-",SUM(K24,I24,M24))</f>
        <v>84</v>
      </c>
      <c r="O24" s="93"/>
      <c r="P24" s="94"/>
      <c r="Q24" s="95"/>
      <c r="R24" s="95" t="s">
        <v>215</v>
      </c>
    </row>
    <row r="25" spans="1:18" ht="14.25">
      <c r="A25" s="202">
        <v>18</v>
      </c>
      <c r="B25" s="41" t="s">
        <v>198</v>
      </c>
      <c r="C25" s="42">
        <v>2006</v>
      </c>
      <c r="D25" s="42"/>
      <c r="E25" s="41"/>
      <c r="F25" s="41" t="s">
        <v>81</v>
      </c>
      <c r="G25" s="54"/>
      <c r="H25" s="48">
        <v>31</v>
      </c>
      <c r="I25" s="48">
        <v>31</v>
      </c>
      <c r="J25" s="48">
        <v>0</v>
      </c>
      <c r="K25" s="48"/>
      <c r="L25" s="49">
        <v>0.015277777777777777</v>
      </c>
      <c r="M25" s="48">
        <v>41</v>
      </c>
      <c r="N25" s="50">
        <f>IF(OR(J25="н/я",H25="н/я",L25="н/я"),"-",SUM(K25,I25,M25))</f>
        <v>72</v>
      </c>
      <c r="O25" s="93"/>
      <c r="P25" s="94"/>
      <c r="Q25" s="95"/>
      <c r="R25" s="95" t="s">
        <v>216</v>
      </c>
    </row>
    <row r="26" spans="1:18" ht="13.5">
      <c r="A26" s="96"/>
      <c r="B26" s="97"/>
      <c r="C26" s="98"/>
      <c r="D26" s="98"/>
      <c r="E26" s="99"/>
      <c r="F26" s="97"/>
      <c r="G26" s="100"/>
      <c r="H26" s="101"/>
      <c r="I26" s="101"/>
      <c r="J26" s="101"/>
      <c r="K26" s="101"/>
      <c r="L26" s="102"/>
      <c r="M26" s="101"/>
      <c r="N26" s="103"/>
      <c r="O26" s="104"/>
      <c r="P26" s="105"/>
      <c r="Q26" s="106"/>
      <c r="R26" s="107"/>
    </row>
    <row r="27" spans="1:18" s="10" customFormat="1" ht="15">
      <c r="A27" s="68"/>
      <c r="B27" s="197" t="s">
        <v>185</v>
      </c>
      <c r="C27" s="198"/>
      <c r="D27" s="198"/>
      <c r="E27" s="197"/>
      <c r="F27" s="197"/>
      <c r="G27" s="199"/>
      <c r="H27" s="200"/>
      <c r="I27" s="200"/>
      <c r="J27" s="200"/>
      <c r="K27" s="200" t="s">
        <v>186</v>
      </c>
      <c r="L27" s="201"/>
      <c r="M27" s="69"/>
      <c r="N27" s="70"/>
      <c r="O27" s="71"/>
      <c r="P27" s="72"/>
      <c r="Q27" s="73"/>
      <c r="R27" s="74"/>
    </row>
    <row r="28" spans="1:18" s="10" customFormat="1" ht="15">
      <c r="A28" s="20"/>
      <c r="B28" s="6" t="s">
        <v>181</v>
      </c>
      <c r="C28" s="5"/>
      <c r="D28" s="6"/>
      <c r="E28" s="6"/>
      <c r="F28" s="6"/>
      <c r="G28" s="6"/>
      <c r="H28" s="5"/>
      <c r="I28" s="5"/>
      <c r="J28" s="6"/>
      <c r="K28" s="5" t="s">
        <v>25</v>
      </c>
      <c r="L28" s="5"/>
      <c r="M28" s="5"/>
      <c r="N28" s="5"/>
      <c r="O28" s="6"/>
      <c r="P28" s="6"/>
      <c r="Q28" s="6"/>
      <c r="R28" s="5"/>
    </row>
    <row r="29" spans="1:18" s="10" customFormat="1" ht="15">
      <c r="A29" s="20"/>
      <c r="B29" s="6" t="s">
        <v>180</v>
      </c>
      <c r="C29" s="5"/>
      <c r="D29" s="6"/>
      <c r="E29" s="6"/>
      <c r="F29" s="6"/>
      <c r="G29" s="6"/>
      <c r="H29" s="5"/>
      <c r="I29" s="5"/>
      <c r="J29" s="5"/>
      <c r="K29" s="5" t="s">
        <v>26</v>
      </c>
      <c r="L29" s="8"/>
      <c r="M29" s="5"/>
      <c r="N29" s="5"/>
      <c r="O29" s="6"/>
      <c r="P29" s="6"/>
      <c r="Q29" s="6"/>
      <c r="R29" s="5"/>
    </row>
    <row r="30" spans="1:18" s="10" customFormat="1" ht="15">
      <c r="A30" s="9"/>
      <c r="B30" s="10" t="s">
        <v>182</v>
      </c>
      <c r="C30" s="11"/>
      <c r="H30" s="11"/>
      <c r="I30" s="11"/>
      <c r="J30" s="11"/>
      <c r="K30" s="11" t="s">
        <v>183</v>
      </c>
      <c r="L30" s="12"/>
      <c r="M30" s="11"/>
      <c r="N30" s="11"/>
      <c r="R30" s="11"/>
    </row>
    <row r="31" spans="1:18" s="10" customFormat="1" ht="15">
      <c r="A31" s="9"/>
      <c r="B31" s="10" t="s">
        <v>184</v>
      </c>
      <c r="C31" s="11"/>
      <c r="H31" s="11"/>
      <c r="I31" s="11"/>
      <c r="J31" s="11"/>
      <c r="K31" s="11" t="s">
        <v>187</v>
      </c>
      <c r="L31" s="12"/>
      <c r="M31" s="11"/>
      <c r="N31" s="11"/>
      <c r="R31" s="11"/>
    </row>
    <row r="33" ht="15" customHeight="1"/>
  </sheetData>
  <sheetProtection/>
  <mergeCells count="6">
    <mergeCell ref="A1:N1"/>
    <mergeCell ref="B2:K2"/>
    <mergeCell ref="H5:I5"/>
    <mergeCell ref="J5:K5"/>
    <mergeCell ref="L5:M5"/>
    <mergeCell ref="A7:R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80"/>
  <sheetViews>
    <sheetView zoomScalePageLayoutView="0" workbookViewId="0" topLeftCell="A1">
      <selection activeCell="A1" sqref="A1:R80"/>
    </sheetView>
  </sheetViews>
  <sheetFormatPr defaultColWidth="9.00390625" defaultRowHeight="15"/>
  <cols>
    <col min="1" max="1" width="6.140625" style="118" customWidth="1"/>
    <col min="2" max="2" width="21.421875" style="118" customWidth="1"/>
    <col min="3" max="3" width="8.140625" style="118" customWidth="1"/>
    <col min="4" max="4" width="7.7109375" style="118" bestFit="1" customWidth="1"/>
    <col min="5" max="5" width="12.00390625" style="118" hidden="1" customWidth="1"/>
    <col min="6" max="6" width="18.57421875" style="118" customWidth="1"/>
    <col min="7" max="7" width="9.00390625" style="118" hidden="1" customWidth="1"/>
    <col min="8" max="8" width="7.8515625" style="118" customWidth="1"/>
    <col min="9" max="9" width="7.57421875" style="118" customWidth="1"/>
    <col min="10" max="10" width="6.7109375" style="118" customWidth="1"/>
    <col min="11" max="11" width="7.140625" style="118" customWidth="1"/>
    <col min="12" max="12" width="7.00390625" style="118" customWidth="1"/>
    <col min="13" max="13" width="7.140625" style="118" customWidth="1"/>
    <col min="14" max="14" width="9.00390625" style="118" customWidth="1"/>
    <col min="15" max="15" width="9.00390625" style="118" hidden="1" customWidth="1"/>
    <col min="16" max="16" width="10.28125" style="118" hidden="1" customWidth="1"/>
    <col min="17" max="17" width="9.7109375" style="118" hidden="1" customWidth="1"/>
    <col min="18" max="18" width="7.57421875" style="118" customWidth="1"/>
    <col min="19" max="19" width="10.421875" style="118" customWidth="1"/>
    <col min="20" max="16384" width="9.00390625" style="118" customWidth="1"/>
  </cols>
  <sheetData>
    <row r="1" spans="1:20" s="26" customFormat="1" ht="18">
      <c r="A1" s="240" t="s">
        <v>39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76"/>
      <c r="P1" s="76"/>
      <c r="Q1" s="76"/>
      <c r="R1" s="76"/>
      <c r="S1" s="2"/>
      <c r="T1" s="2"/>
    </row>
    <row r="2" spans="1:18" s="26" customFormat="1" ht="18">
      <c r="A2" s="76"/>
      <c r="B2" s="240" t="s">
        <v>45</v>
      </c>
      <c r="C2" s="240"/>
      <c r="D2" s="240"/>
      <c r="E2" s="240"/>
      <c r="F2" s="240"/>
      <c r="G2" s="240"/>
      <c r="H2" s="240"/>
      <c r="I2" s="240"/>
      <c r="J2" s="240"/>
      <c r="K2" s="240"/>
      <c r="L2" s="76"/>
      <c r="M2" s="76"/>
      <c r="N2" s="76"/>
      <c r="O2" s="76"/>
      <c r="P2" s="76"/>
      <c r="Q2" s="76"/>
      <c r="R2" s="76"/>
    </row>
    <row r="3" spans="1:18" s="26" customFormat="1" ht="18">
      <c r="A3" s="77" t="s">
        <v>40</v>
      </c>
      <c r="B3" s="77"/>
      <c r="C3" s="77"/>
      <c r="D3" s="77"/>
      <c r="E3" s="77"/>
      <c r="F3" s="77"/>
      <c r="G3" s="78"/>
      <c r="H3" s="76"/>
      <c r="I3" s="76"/>
      <c r="J3" s="77" t="s">
        <v>41</v>
      </c>
      <c r="K3" s="77"/>
      <c r="L3" s="79"/>
      <c r="M3" s="76"/>
      <c r="N3" s="76"/>
      <c r="O3" s="78"/>
      <c r="P3" s="78"/>
      <c r="Q3" s="78"/>
      <c r="R3" s="76"/>
    </row>
    <row r="5" spans="1:21" ht="15.75" customHeight="1">
      <c r="A5" s="236" t="s">
        <v>0</v>
      </c>
      <c r="B5" s="245" t="s">
        <v>1</v>
      </c>
      <c r="C5" s="245" t="s">
        <v>2</v>
      </c>
      <c r="D5" s="245" t="s">
        <v>3</v>
      </c>
      <c r="E5" s="245" t="s">
        <v>42</v>
      </c>
      <c r="F5" s="245" t="s">
        <v>4</v>
      </c>
      <c r="G5" s="245" t="s">
        <v>5</v>
      </c>
      <c r="H5" s="248" t="s">
        <v>6</v>
      </c>
      <c r="I5" s="248"/>
      <c r="J5" s="248" t="s">
        <v>7</v>
      </c>
      <c r="K5" s="248"/>
      <c r="L5" s="249" t="s">
        <v>17</v>
      </c>
      <c r="M5" s="249"/>
      <c r="N5" s="245" t="s">
        <v>8</v>
      </c>
      <c r="O5" s="250" t="s">
        <v>9</v>
      </c>
      <c r="P5" s="245" t="s">
        <v>10</v>
      </c>
      <c r="Q5" s="246" t="s">
        <v>11</v>
      </c>
      <c r="R5" s="247" t="s">
        <v>12</v>
      </c>
      <c r="S5" s="115"/>
      <c r="T5" s="115"/>
      <c r="U5" s="116"/>
    </row>
    <row r="6" spans="1:21" ht="15">
      <c r="A6" s="236"/>
      <c r="B6" s="245"/>
      <c r="C6" s="245"/>
      <c r="D6" s="245"/>
      <c r="E6" s="245"/>
      <c r="F6" s="245"/>
      <c r="G6" s="245"/>
      <c r="H6" s="14" t="s">
        <v>13</v>
      </c>
      <c r="I6" s="14" t="s">
        <v>14</v>
      </c>
      <c r="J6" s="14" t="s">
        <v>13</v>
      </c>
      <c r="K6" s="14" t="s">
        <v>14</v>
      </c>
      <c r="L6" s="117" t="s">
        <v>13</v>
      </c>
      <c r="M6" s="14" t="s">
        <v>14</v>
      </c>
      <c r="N6" s="245"/>
      <c r="O6" s="250"/>
      <c r="P6" s="245"/>
      <c r="Q6" s="246"/>
      <c r="R6" s="247"/>
      <c r="S6" s="115"/>
      <c r="T6" s="115"/>
      <c r="U6" s="115"/>
    </row>
    <row r="7" spans="1:18" s="125" customFormat="1" ht="15">
      <c r="A7" s="119">
        <v>1</v>
      </c>
      <c r="B7" s="120" t="s">
        <v>117</v>
      </c>
      <c r="C7" s="120"/>
      <c r="D7" s="120"/>
      <c r="E7" s="120"/>
      <c r="F7" s="120"/>
      <c r="G7" s="120"/>
      <c r="H7" s="120"/>
      <c r="I7" s="120"/>
      <c r="J7" s="120"/>
      <c r="K7" s="120"/>
      <c r="L7" s="121"/>
      <c r="M7" s="120"/>
      <c r="N7" s="120"/>
      <c r="O7" s="122"/>
      <c r="P7" s="120"/>
      <c r="Q7" s="123"/>
      <c r="R7" s="124"/>
    </row>
    <row r="8" spans="1:21" ht="14.25">
      <c r="A8" s="126">
        <v>1</v>
      </c>
      <c r="B8" s="134" t="s">
        <v>94</v>
      </c>
      <c r="C8" s="91">
        <v>1995</v>
      </c>
      <c r="D8" s="91" t="s">
        <v>191</v>
      </c>
      <c r="E8" s="169"/>
      <c r="F8" s="91" t="s">
        <v>117</v>
      </c>
      <c r="G8" s="135"/>
      <c r="H8" s="161">
        <v>90</v>
      </c>
      <c r="I8" s="92">
        <v>92</v>
      </c>
      <c r="J8" s="92">
        <v>97</v>
      </c>
      <c r="K8" s="92">
        <v>88</v>
      </c>
      <c r="L8" s="128">
        <v>0.01105324074074074</v>
      </c>
      <c r="M8" s="204">
        <v>85</v>
      </c>
      <c r="N8" s="129">
        <f aca="true" t="shared" si="0" ref="N8:N15">IF(OR(J8="н/я",H8="н/я",L8="н/я"),"-",SUM(K8,I8,M8))</f>
        <v>265</v>
      </c>
      <c r="O8" s="205"/>
      <c r="P8" s="158">
        <f aca="true" t="shared" si="1" ref="P8:P15">IF(N8="-","-",IF(O8=0,N8,TRUNC(N8*O8)))</f>
        <v>265</v>
      </c>
      <c r="Q8" s="206"/>
      <c r="R8" s="133">
        <v>2</v>
      </c>
      <c r="S8" s="115"/>
      <c r="T8" s="115"/>
      <c r="U8" s="115"/>
    </row>
    <row r="9" spans="1:21" ht="14.25">
      <c r="A9" s="126">
        <v>2</v>
      </c>
      <c r="B9" s="134" t="s">
        <v>97</v>
      </c>
      <c r="C9" s="91">
        <v>1994</v>
      </c>
      <c r="D9" s="91">
        <v>1</v>
      </c>
      <c r="E9" s="169"/>
      <c r="F9" s="91" t="s">
        <v>117</v>
      </c>
      <c r="G9" s="135"/>
      <c r="H9" s="161">
        <v>91</v>
      </c>
      <c r="I9" s="92">
        <v>94</v>
      </c>
      <c r="J9" s="92">
        <v>60</v>
      </c>
      <c r="K9" s="92">
        <v>70</v>
      </c>
      <c r="L9" s="128">
        <v>0.010497685185185186</v>
      </c>
      <c r="M9" s="92">
        <v>91</v>
      </c>
      <c r="N9" s="129">
        <f t="shared" si="0"/>
        <v>255</v>
      </c>
      <c r="O9" s="130"/>
      <c r="P9" s="158">
        <f t="shared" si="1"/>
        <v>255</v>
      </c>
      <c r="Q9" s="132"/>
      <c r="R9" s="133">
        <v>3</v>
      </c>
      <c r="S9" s="115"/>
      <c r="T9" s="115"/>
      <c r="U9" s="115"/>
    </row>
    <row r="10" spans="1:21" ht="14.25">
      <c r="A10" s="126">
        <v>3</v>
      </c>
      <c r="B10" s="134" t="s">
        <v>127</v>
      </c>
      <c r="C10" s="91">
        <v>1994</v>
      </c>
      <c r="D10" s="91" t="s">
        <v>192</v>
      </c>
      <c r="E10" s="169"/>
      <c r="F10" s="91" t="s">
        <v>117</v>
      </c>
      <c r="G10" s="91"/>
      <c r="H10" s="161">
        <v>90</v>
      </c>
      <c r="I10" s="92">
        <v>92</v>
      </c>
      <c r="J10" s="92">
        <v>45</v>
      </c>
      <c r="K10" s="92">
        <v>90</v>
      </c>
      <c r="L10" s="128">
        <v>0.022569444444444444</v>
      </c>
      <c r="M10" s="92">
        <v>63</v>
      </c>
      <c r="N10" s="129">
        <f t="shared" si="0"/>
        <v>245</v>
      </c>
      <c r="O10" s="130"/>
      <c r="P10" s="158">
        <f t="shared" si="1"/>
        <v>245</v>
      </c>
      <c r="Q10" s="132"/>
      <c r="R10" s="133">
        <v>3</v>
      </c>
      <c r="S10" s="115"/>
      <c r="T10" s="115"/>
      <c r="U10" s="115"/>
    </row>
    <row r="11" spans="1:21" ht="14.25">
      <c r="A11" s="126">
        <v>4</v>
      </c>
      <c r="B11" s="134" t="s">
        <v>129</v>
      </c>
      <c r="C11" s="91">
        <v>1994</v>
      </c>
      <c r="D11" s="91" t="s">
        <v>192</v>
      </c>
      <c r="E11" s="169"/>
      <c r="F11" s="91" t="s">
        <v>117</v>
      </c>
      <c r="G11" s="135"/>
      <c r="H11" s="161">
        <v>89</v>
      </c>
      <c r="I11" s="92">
        <v>90</v>
      </c>
      <c r="J11" s="92">
        <v>38</v>
      </c>
      <c r="K11" s="92">
        <v>83</v>
      </c>
      <c r="L11" s="128">
        <v>0.021585648148148145</v>
      </c>
      <c r="M11" s="92">
        <v>69</v>
      </c>
      <c r="N11" s="129">
        <f t="shared" si="0"/>
        <v>242</v>
      </c>
      <c r="O11" s="130"/>
      <c r="P11" s="158">
        <f t="shared" si="1"/>
        <v>242</v>
      </c>
      <c r="Q11" s="132"/>
      <c r="R11" s="133">
        <v>4</v>
      </c>
      <c r="S11" s="115"/>
      <c r="T11" s="115"/>
      <c r="U11" s="115"/>
    </row>
    <row r="12" spans="1:21" ht="14.25">
      <c r="A12" s="126">
        <v>5</v>
      </c>
      <c r="B12" s="134" t="s">
        <v>136</v>
      </c>
      <c r="C12" s="91">
        <v>1994</v>
      </c>
      <c r="D12" s="91" t="s">
        <v>192</v>
      </c>
      <c r="E12" s="169"/>
      <c r="F12" s="91" t="s">
        <v>117</v>
      </c>
      <c r="G12" s="135"/>
      <c r="H12" s="161">
        <v>88</v>
      </c>
      <c r="I12" s="92">
        <v>88</v>
      </c>
      <c r="J12" s="92">
        <v>30</v>
      </c>
      <c r="K12" s="92">
        <v>70</v>
      </c>
      <c r="L12" s="128">
        <v>0.01972222222222222</v>
      </c>
      <c r="M12" s="92">
        <v>83</v>
      </c>
      <c r="N12" s="129">
        <f t="shared" si="0"/>
        <v>241</v>
      </c>
      <c r="O12" s="130"/>
      <c r="P12" s="158">
        <f t="shared" si="1"/>
        <v>241</v>
      </c>
      <c r="Q12" s="132"/>
      <c r="R12" s="133">
        <v>6</v>
      </c>
      <c r="S12" s="115"/>
      <c r="T12" s="115"/>
      <c r="U12" s="115"/>
    </row>
    <row r="13" spans="1:21" ht="14.25">
      <c r="A13" s="126">
        <v>6</v>
      </c>
      <c r="B13" s="134" t="s">
        <v>131</v>
      </c>
      <c r="C13" s="91">
        <v>1994</v>
      </c>
      <c r="D13" s="91" t="s">
        <v>192</v>
      </c>
      <c r="E13" s="169"/>
      <c r="F13" s="91" t="s">
        <v>117</v>
      </c>
      <c r="G13" s="135"/>
      <c r="H13" s="161">
        <v>90</v>
      </c>
      <c r="I13" s="92">
        <v>92</v>
      </c>
      <c r="J13" s="92">
        <v>33</v>
      </c>
      <c r="K13" s="92">
        <v>76</v>
      </c>
      <c r="L13" s="128">
        <v>0.02111111111111111</v>
      </c>
      <c r="M13" s="92">
        <v>72</v>
      </c>
      <c r="N13" s="129">
        <f t="shared" si="0"/>
        <v>240</v>
      </c>
      <c r="O13" s="130"/>
      <c r="P13" s="158">
        <f t="shared" si="1"/>
        <v>240</v>
      </c>
      <c r="Q13" s="132"/>
      <c r="R13" s="133">
        <v>7</v>
      </c>
      <c r="S13" s="115"/>
      <c r="T13" s="115"/>
      <c r="U13" s="115"/>
    </row>
    <row r="14" spans="1:20" s="146" customFormat="1" ht="14.25">
      <c r="A14" s="126">
        <v>7</v>
      </c>
      <c r="B14" s="134" t="s">
        <v>139</v>
      </c>
      <c r="C14" s="91">
        <v>1992</v>
      </c>
      <c r="D14" s="91" t="s">
        <v>192</v>
      </c>
      <c r="E14" s="169"/>
      <c r="F14" s="91" t="s">
        <v>117</v>
      </c>
      <c r="G14" s="135"/>
      <c r="H14" s="161">
        <v>86</v>
      </c>
      <c r="I14" s="92">
        <v>86</v>
      </c>
      <c r="J14" s="92">
        <v>29</v>
      </c>
      <c r="K14" s="92">
        <v>68</v>
      </c>
      <c r="L14" s="128">
        <v>0.01996527777777778</v>
      </c>
      <c r="M14" s="92">
        <v>81</v>
      </c>
      <c r="N14" s="129">
        <f t="shared" si="0"/>
        <v>235</v>
      </c>
      <c r="O14" s="130"/>
      <c r="P14" s="158">
        <f t="shared" si="1"/>
        <v>235</v>
      </c>
      <c r="Q14" s="132"/>
      <c r="R14" s="133">
        <v>8</v>
      </c>
      <c r="S14" s="146">
        <f>IF(MIN(R8:R60)=0,1000,MIN(R8:R60))</f>
        <v>1</v>
      </c>
      <c r="T14" s="146">
        <v>1</v>
      </c>
    </row>
    <row r="15" spans="1:18" s="157" customFormat="1" ht="14.25">
      <c r="A15" s="126">
        <v>8</v>
      </c>
      <c r="B15" s="134" t="s">
        <v>104</v>
      </c>
      <c r="C15" s="91">
        <v>1996</v>
      </c>
      <c r="D15" s="91">
        <v>1</v>
      </c>
      <c r="E15" s="169"/>
      <c r="F15" s="91" t="s">
        <v>117</v>
      </c>
      <c r="G15" s="135"/>
      <c r="H15" s="161">
        <v>84</v>
      </c>
      <c r="I15" s="92">
        <v>84</v>
      </c>
      <c r="J15" s="92">
        <v>59</v>
      </c>
      <c r="K15" s="92">
        <v>69</v>
      </c>
      <c r="L15" s="128">
        <v>0.011400462962962965</v>
      </c>
      <c r="M15" s="92">
        <v>81</v>
      </c>
      <c r="N15" s="129">
        <f t="shared" si="0"/>
        <v>234</v>
      </c>
      <c r="O15" s="130"/>
      <c r="P15" s="158">
        <f t="shared" si="1"/>
        <v>234</v>
      </c>
      <c r="Q15" s="132"/>
      <c r="R15" s="133">
        <v>6</v>
      </c>
    </row>
    <row r="16" spans="1:21" ht="12.75">
      <c r="A16" s="136"/>
      <c r="B16" s="137"/>
      <c r="C16" s="138"/>
      <c r="D16" s="138"/>
      <c r="E16" s="207"/>
      <c r="F16" s="138"/>
      <c r="G16" s="140"/>
      <c r="H16" s="164"/>
      <c r="I16" s="140"/>
      <c r="J16" s="140"/>
      <c r="K16" s="140"/>
      <c r="L16" s="141"/>
      <c r="M16" s="140" t="s">
        <v>46</v>
      </c>
      <c r="N16" s="142">
        <v>1248</v>
      </c>
      <c r="O16" s="143"/>
      <c r="P16" s="165"/>
      <c r="Q16" s="144"/>
      <c r="R16" s="145"/>
      <c r="S16" s="115"/>
      <c r="T16" s="115"/>
      <c r="U16" s="115"/>
    </row>
    <row r="17" spans="1:21" ht="12.75">
      <c r="A17" s="147">
        <v>2</v>
      </c>
      <c r="B17" s="148" t="s">
        <v>115</v>
      </c>
      <c r="C17" s="149"/>
      <c r="D17" s="149"/>
      <c r="E17" s="208"/>
      <c r="F17" s="149"/>
      <c r="G17" s="151"/>
      <c r="H17" s="168"/>
      <c r="I17" s="151"/>
      <c r="J17" s="151"/>
      <c r="K17" s="151"/>
      <c r="L17" s="152"/>
      <c r="M17" s="151"/>
      <c r="N17" s="153"/>
      <c r="O17" s="154"/>
      <c r="P17" s="159"/>
      <c r="Q17" s="155"/>
      <c r="R17" s="156"/>
      <c r="S17" s="115"/>
      <c r="T17" s="115"/>
      <c r="U17" s="115"/>
    </row>
    <row r="18" spans="1:21" ht="14.25">
      <c r="A18" s="126">
        <v>1</v>
      </c>
      <c r="B18" s="134" t="s">
        <v>92</v>
      </c>
      <c r="C18" s="91">
        <v>1993</v>
      </c>
      <c r="D18" s="91" t="s">
        <v>192</v>
      </c>
      <c r="E18" s="134"/>
      <c r="F18" s="91" t="s">
        <v>115</v>
      </c>
      <c r="G18" s="91"/>
      <c r="H18" s="92">
        <v>90</v>
      </c>
      <c r="I18" s="92">
        <v>92</v>
      </c>
      <c r="J18" s="92">
        <v>135</v>
      </c>
      <c r="K18" s="92">
        <v>101</v>
      </c>
      <c r="L18" s="128">
        <v>0.011087962962962964</v>
      </c>
      <c r="M18" s="92">
        <v>85</v>
      </c>
      <c r="N18" s="129">
        <f aca="true" t="shared" si="2" ref="N18:N24">IF(OR(J18="н/я",H18="н/я",L18="н/я"),"-",SUM(K18,I18,M18))</f>
        <v>278</v>
      </c>
      <c r="O18" s="130"/>
      <c r="P18" s="158">
        <f aca="true" t="shared" si="3" ref="P18:P24">IF(N18="-","-",IF(O18=0,N18,TRUNC(N18*O18)))</f>
        <v>278</v>
      </c>
      <c r="Q18" s="132"/>
      <c r="R18" s="133">
        <v>1</v>
      </c>
      <c r="S18" s="115"/>
      <c r="T18" s="115"/>
      <c r="U18" s="115"/>
    </row>
    <row r="19" spans="1:21" ht="14.25">
      <c r="A19" s="126">
        <v>2</v>
      </c>
      <c r="B19" s="134" t="s">
        <v>135</v>
      </c>
      <c r="C19" s="91">
        <v>1992</v>
      </c>
      <c r="D19" s="91">
        <v>1</v>
      </c>
      <c r="E19" s="134"/>
      <c r="F19" s="91" t="s">
        <v>115</v>
      </c>
      <c r="G19" s="135"/>
      <c r="H19" s="92">
        <v>90</v>
      </c>
      <c r="I19" s="92">
        <v>92</v>
      </c>
      <c r="J19" s="92">
        <v>29</v>
      </c>
      <c r="K19" s="92">
        <v>68</v>
      </c>
      <c r="L19" s="128">
        <v>0.017824074074074076</v>
      </c>
      <c r="M19" s="92">
        <v>96</v>
      </c>
      <c r="N19" s="129">
        <f t="shared" si="2"/>
        <v>256</v>
      </c>
      <c r="O19" s="130"/>
      <c r="P19" s="158">
        <f t="shared" si="3"/>
        <v>256</v>
      </c>
      <c r="Q19" s="132"/>
      <c r="R19" s="133">
        <v>2</v>
      </c>
      <c r="S19" s="115"/>
      <c r="T19" s="115"/>
      <c r="U19" s="115"/>
    </row>
    <row r="20" spans="1:21" ht="14.25">
      <c r="A20" s="126">
        <v>3</v>
      </c>
      <c r="B20" s="134" t="s">
        <v>137</v>
      </c>
      <c r="C20" s="91">
        <v>1990</v>
      </c>
      <c r="D20" s="91">
        <v>1</v>
      </c>
      <c r="E20" s="134"/>
      <c r="F20" s="91" t="s">
        <v>115</v>
      </c>
      <c r="G20" s="135"/>
      <c r="H20" s="92">
        <v>76</v>
      </c>
      <c r="I20" s="92">
        <v>76</v>
      </c>
      <c r="J20" s="92">
        <v>35</v>
      </c>
      <c r="K20" s="92">
        <v>80</v>
      </c>
      <c r="L20" s="128">
        <v>0.019224537037037037</v>
      </c>
      <c r="M20" s="92">
        <v>86</v>
      </c>
      <c r="N20" s="129">
        <f t="shared" si="2"/>
        <v>242</v>
      </c>
      <c r="O20" s="130"/>
      <c r="P20" s="158">
        <f t="shared" si="3"/>
        <v>242</v>
      </c>
      <c r="Q20" s="132"/>
      <c r="R20" s="133">
        <v>5</v>
      </c>
      <c r="S20" s="115"/>
      <c r="T20" s="115"/>
      <c r="U20" s="115"/>
    </row>
    <row r="21" spans="1:20" s="146" customFormat="1" ht="14.25">
      <c r="A21" s="126">
        <v>4</v>
      </c>
      <c r="B21" s="134" t="s">
        <v>102</v>
      </c>
      <c r="C21" s="91">
        <v>1994</v>
      </c>
      <c r="D21" s="91">
        <v>1</v>
      </c>
      <c r="E21" s="134"/>
      <c r="F21" s="91" t="s">
        <v>115</v>
      </c>
      <c r="G21" s="135"/>
      <c r="H21" s="92">
        <v>72</v>
      </c>
      <c r="I21" s="92">
        <v>72</v>
      </c>
      <c r="J21" s="92">
        <v>84</v>
      </c>
      <c r="K21" s="92">
        <v>82</v>
      </c>
      <c r="L21" s="128">
        <v>0.012314814814814815</v>
      </c>
      <c r="M21" s="92">
        <v>72</v>
      </c>
      <c r="N21" s="129">
        <f t="shared" si="2"/>
        <v>226</v>
      </c>
      <c r="O21" s="130"/>
      <c r="P21" s="158">
        <f t="shared" si="3"/>
        <v>226</v>
      </c>
      <c r="Q21" s="132"/>
      <c r="R21" s="133">
        <v>8</v>
      </c>
      <c r="S21" s="146">
        <f>IF(MIN(R16:R60)=0,1000,MIN(R16:R60))</f>
        <v>1</v>
      </c>
      <c r="T21" s="146">
        <v>1</v>
      </c>
    </row>
    <row r="22" spans="1:18" s="157" customFormat="1" ht="14.25">
      <c r="A22" s="126">
        <v>5</v>
      </c>
      <c r="B22" s="134" t="s">
        <v>100</v>
      </c>
      <c r="C22" s="91">
        <v>1997</v>
      </c>
      <c r="D22" s="91">
        <v>1</v>
      </c>
      <c r="E22" s="134"/>
      <c r="F22" s="91" t="s">
        <v>115</v>
      </c>
      <c r="G22" s="135"/>
      <c r="H22" s="92">
        <v>80</v>
      </c>
      <c r="I22" s="92">
        <v>80</v>
      </c>
      <c r="J22" s="92">
        <v>80</v>
      </c>
      <c r="K22" s="92">
        <v>80</v>
      </c>
      <c r="L22" s="128">
        <v>0.013761574074074074</v>
      </c>
      <c r="M22" s="92">
        <v>58</v>
      </c>
      <c r="N22" s="129">
        <f t="shared" si="2"/>
        <v>218</v>
      </c>
      <c r="O22" s="130"/>
      <c r="P22" s="158">
        <f t="shared" si="3"/>
        <v>218</v>
      </c>
      <c r="Q22" s="132"/>
      <c r="R22" s="133">
        <v>10</v>
      </c>
    </row>
    <row r="23" spans="1:21" ht="14.25">
      <c r="A23" s="126">
        <v>6</v>
      </c>
      <c r="B23" s="134" t="s">
        <v>145</v>
      </c>
      <c r="C23" s="91">
        <v>1995</v>
      </c>
      <c r="D23" s="91">
        <v>1</v>
      </c>
      <c r="E23" s="134"/>
      <c r="F23" s="91" t="s">
        <v>115</v>
      </c>
      <c r="G23" s="135"/>
      <c r="H23" s="92">
        <v>75</v>
      </c>
      <c r="I23" s="92">
        <v>75</v>
      </c>
      <c r="J23" s="92">
        <v>29</v>
      </c>
      <c r="K23" s="92">
        <v>68</v>
      </c>
      <c r="L23" s="128">
        <v>0.021006944444444443</v>
      </c>
      <c r="M23" s="92">
        <v>73</v>
      </c>
      <c r="N23" s="129">
        <f t="shared" si="2"/>
        <v>216</v>
      </c>
      <c r="O23" s="130"/>
      <c r="P23" s="158">
        <f t="shared" si="3"/>
        <v>216</v>
      </c>
      <c r="Q23" s="132"/>
      <c r="R23" s="133">
        <v>15</v>
      </c>
      <c r="S23" s="115"/>
      <c r="T23" s="115"/>
      <c r="U23" s="115"/>
    </row>
    <row r="24" spans="1:21" ht="14.25">
      <c r="A24" s="126">
        <v>7</v>
      </c>
      <c r="B24" s="134" t="s">
        <v>154</v>
      </c>
      <c r="C24" s="91">
        <v>1992</v>
      </c>
      <c r="D24" s="91">
        <v>1</v>
      </c>
      <c r="E24" s="169"/>
      <c r="F24" s="91" t="s">
        <v>115</v>
      </c>
      <c r="G24" s="135"/>
      <c r="H24" s="92">
        <v>80</v>
      </c>
      <c r="I24" s="92">
        <v>80</v>
      </c>
      <c r="J24" s="92">
        <v>17</v>
      </c>
      <c r="K24" s="92">
        <v>44</v>
      </c>
      <c r="L24" s="128">
        <v>0.020046296296296295</v>
      </c>
      <c r="M24" s="92">
        <v>80</v>
      </c>
      <c r="N24" s="129">
        <f t="shared" si="2"/>
        <v>204</v>
      </c>
      <c r="O24" s="130"/>
      <c r="P24" s="158">
        <f t="shared" si="3"/>
        <v>204</v>
      </c>
      <c r="Q24" s="132"/>
      <c r="R24" s="133">
        <v>18</v>
      </c>
      <c r="S24" s="115"/>
      <c r="T24" s="115"/>
      <c r="U24" s="115"/>
    </row>
    <row r="25" spans="1:21" ht="12.75">
      <c r="A25" s="136"/>
      <c r="B25" s="137"/>
      <c r="C25" s="138"/>
      <c r="D25" s="138"/>
      <c r="E25" s="207"/>
      <c r="F25" s="138"/>
      <c r="G25" s="140"/>
      <c r="H25" s="140"/>
      <c r="I25" s="140"/>
      <c r="J25" s="140"/>
      <c r="K25" s="140"/>
      <c r="L25" s="141"/>
      <c r="M25" s="140" t="s">
        <v>46</v>
      </c>
      <c r="N25" s="142">
        <v>1220</v>
      </c>
      <c r="O25" s="143"/>
      <c r="P25" s="165"/>
      <c r="Q25" s="144"/>
      <c r="R25" s="145"/>
      <c r="S25" s="115"/>
      <c r="T25" s="115"/>
      <c r="U25" s="115"/>
    </row>
    <row r="26" spans="1:21" ht="12.75">
      <c r="A26" s="147">
        <v>3</v>
      </c>
      <c r="B26" s="148" t="s">
        <v>172</v>
      </c>
      <c r="C26" s="149"/>
      <c r="D26" s="149"/>
      <c r="E26" s="208"/>
      <c r="F26" s="149"/>
      <c r="G26" s="151"/>
      <c r="H26" s="151"/>
      <c r="I26" s="151"/>
      <c r="J26" s="151"/>
      <c r="K26" s="151"/>
      <c r="L26" s="152"/>
      <c r="M26" s="151"/>
      <c r="N26" s="153"/>
      <c r="O26" s="154"/>
      <c r="P26" s="159"/>
      <c r="Q26" s="155"/>
      <c r="R26" s="156"/>
      <c r="S26" s="115"/>
      <c r="T26" s="115"/>
      <c r="U26" s="115"/>
    </row>
    <row r="27" spans="1:21" ht="14.25">
      <c r="A27" s="126">
        <v>1</v>
      </c>
      <c r="B27" s="134" t="s">
        <v>128</v>
      </c>
      <c r="C27" s="91">
        <v>1993</v>
      </c>
      <c r="D27" s="91" t="s">
        <v>192</v>
      </c>
      <c r="E27" s="169"/>
      <c r="F27" s="91" t="s">
        <v>172</v>
      </c>
      <c r="G27" s="135"/>
      <c r="H27" s="161">
        <v>92</v>
      </c>
      <c r="I27" s="92">
        <v>96</v>
      </c>
      <c r="J27" s="92">
        <v>41</v>
      </c>
      <c r="K27" s="92">
        <v>86</v>
      </c>
      <c r="L27" s="128">
        <v>0.02085648148148148</v>
      </c>
      <c r="M27" s="92">
        <v>74</v>
      </c>
      <c r="N27" s="129">
        <f aca="true" t="shared" si="4" ref="N27:N33">IF(OR(J27="н/я",H27="н/я",L27="н/я"),"-",SUM(K27,I27,M27))</f>
        <v>256</v>
      </c>
      <c r="O27" s="130"/>
      <c r="P27" s="158">
        <f aca="true" t="shared" si="5" ref="P27:P33">IF(N27="-","-",IF(O27=0,N27,TRUNC(N27*O27)))</f>
        <v>256</v>
      </c>
      <c r="Q27" s="132"/>
      <c r="R27" s="133">
        <v>1</v>
      </c>
      <c r="S27" s="115"/>
      <c r="T27" s="115"/>
      <c r="U27" s="115"/>
    </row>
    <row r="28" spans="1:21" ht="14.25">
      <c r="A28" s="126">
        <v>2</v>
      </c>
      <c r="B28" s="134" t="s">
        <v>149</v>
      </c>
      <c r="C28" s="91">
        <v>1991</v>
      </c>
      <c r="D28" s="91">
        <v>1</v>
      </c>
      <c r="E28" s="169"/>
      <c r="F28" s="91" t="s">
        <v>172</v>
      </c>
      <c r="G28" s="135"/>
      <c r="H28" s="161">
        <v>82</v>
      </c>
      <c r="I28" s="92">
        <v>82</v>
      </c>
      <c r="J28" s="92">
        <v>24</v>
      </c>
      <c r="K28" s="92">
        <v>58</v>
      </c>
      <c r="L28" s="128">
        <v>0.01916666666666667</v>
      </c>
      <c r="M28" s="92">
        <v>86</v>
      </c>
      <c r="N28" s="129">
        <f t="shared" si="4"/>
        <v>226</v>
      </c>
      <c r="O28" s="130"/>
      <c r="P28" s="158">
        <f t="shared" si="5"/>
        <v>226</v>
      </c>
      <c r="Q28" s="132"/>
      <c r="R28" s="133">
        <v>9</v>
      </c>
      <c r="S28" s="115"/>
      <c r="T28" s="115"/>
      <c r="U28" s="115"/>
    </row>
    <row r="29" spans="1:20" s="146" customFormat="1" ht="14.25">
      <c r="A29" s="126">
        <v>3</v>
      </c>
      <c r="B29" s="134" t="s">
        <v>130</v>
      </c>
      <c r="C29" s="91">
        <v>1996</v>
      </c>
      <c r="D29" s="91">
        <v>1</v>
      </c>
      <c r="E29" s="169"/>
      <c r="F29" s="91" t="s">
        <v>172</v>
      </c>
      <c r="G29" s="135"/>
      <c r="H29" s="161">
        <v>94</v>
      </c>
      <c r="I29" s="92">
        <v>100</v>
      </c>
      <c r="J29" s="92">
        <v>31</v>
      </c>
      <c r="K29" s="92">
        <v>72</v>
      </c>
      <c r="L29" s="128">
        <v>0.02407407407407407</v>
      </c>
      <c r="M29" s="92">
        <v>54</v>
      </c>
      <c r="N29" s="129">
        <f t="shared" si="4"/>
        <v>226</v>
      </c>
      <c r="O29" s="130"/>
      <c r="P29" s="158">
        <f t="shared" si="5"/>
        <v>226</v>
      </c>
      <c r="Q29" s="132"/>
      <c r="R29" s="133">
        <v>10</v>
      </c>
      <c r="S29" s="146">
        <f>IF(MIN(R23:R60)=0,1000,MIN(R23:R60))</f>
        <v>1</v>
      </c>
      <c r="T29" s="146">
        <v>1</v>
      </c>
    </row>
    <row r="30" spans="1:18" s="157" customFormat="1" ht="14.25">
      <c r="A30" s="126">
        <v>4</v>
      </c>
      <c r="B30" s="134" t="s">
        <v>144</v>
      </c>
      <c r="C30" s="91">
        <v>1996</v>
      </c>
      <c r="D30" s="91">
        <v>1</v>
      </c>
      <c r="E30" s="169"/>
      <c r="F30" s="91" t="s">
        <v>172</v>
      </c>
      <c r="G30" s="135"/>
      <c r="H30" s="161">
        <v>90</v>
      </c>
      <c r="I30" s="92">
        <v>92</v>
      </c>
      <c r="J30" s="92">
        <v>21</v>
      </c>
      <c r="K30" s="92">
        <v>52</v>
      </c>
      <c r="L30" s="128">
        <v>0.019953703703703706</v>
      </c>
      <c r="M30" s="92">
        <v>81</v>
      </c>
      <c r="N30" s="129">
        <f t="shared" si="4"/>
        <v>225</v>
      </c>
      <c r="O30" s="130"/>
      <c r="P30" s="158">
        <f t="shared" si="5"/>
        <v>225</v>
      </c>
      <c r="Q30" s="132"/>
      <c r="R30" s="133">
        <v>12</v>
      </c>
    </row>
    <row r="31" spans="1:21" ht="14.25">
      <c r="A31" s="126">
        <v>5</v>
      </c>
      <c r="B31" s="134" t="s">
        <v>150</v>
      </c>
      <c r="C31" s="91">
        <v>1993</v>
      </c>
      <c r="D31" s="91" t="s">
        <v>192</v>
      </c>
      <c r="E31" s="169"/>
      <c r="F31" s="91" t="s">
        <v>172</v>
      </c>
      <c r="G31" s="135"/>
      <c r="H31" s="161">
        <v>89</v>
      </c>
      <c r="I31" s="92">
        <v>90</v>
      </c>
      <c r="J31" s="92">
        <v>16</v>
      </c>
      <c r="K31" s="92">
        <v>42</v>
      </c>
      <c r="L31" s="128">
        <v>0.019421296296296294</v>
      </c>
      <c r="M31" s="92">
        <v>85</v>
      </c>
      <c r="N31" s="129">
        <f t="shared" si="4"/>
        <v>217</v>
      </c>
      <c r="O31" s="130"/>
      <c r="P31" s="158">
        <f t="shared" si="5"/>
        <v>217</v>
      </c>
      <c r="Q31" s="132"/>
      <c r="R31" s="133">
        <v>14</v>
      </c>
      <c r="S31" s="115"/>
      <c r="T31" s="115"/>
      <c r="U31" s="115"/>
    </row>
    <row r="32" spans="1:21" ht="14.25">
      <c r="A32" s="126">
        <v>6</v>
      </c>
      <c r="B32" s="134" t="s">
        <v>146</v>
      </c>
      <c r="C32" s="91">
        <v>1995</v>
      </c>
      <c r="D32" s="91">
        <v>1</v>
      </c>
      <c r="E32" s="169"/>
      <c r="F32" s="91" t="s">
        <v>172</v>
      </c>
      <c r="G32" s="135"/>
      <c r="H32" s="161">
        <v>87</v>
      </c>
      <c r="I32" s="92">
        <v>87</v>
      </c>
      <c r="J32" s="92">
        <v>23</v>
      </c>
      <c r="K32" s="92">
        <v>56</v>
      </c>
      <c r="L32" s="128">
        <v>0.021284722222222222</v>
      </c>
      <c r="M32" s="92">
        <v>71</v>
      </c>
      <c r="N32" s="129">
        <f t="shared" si="4"/>
        <v>214</v>
      </c>
      <c r="O32" s="130"/>
      <c r="P32" s="158">
        <f t="shared" si="5"/>
        <v>214</v>
      </c>
      <c r="Q32" s="132"/>
      <c r="R32" s="133">
        <v>16</v>
      </c>
      <c r="S32" s="115"/>
      <c r="T32" s="115"/>
      <c r="U32" s="115"/>
    </row>
    <row r="33" spans="1:21" ht="14.25">
      <c r="A33" s="126">
        <v>7</v>
      </c>
      <c r="B33" s="134" t="s">
        <v>152</v>
      </c>
      <c r="C33" s="91">
        <v>1996</v>
      </c>
      <c r="D33" s="91">
        <v>1</v>
      </c>
      <c r="E33" s="169"/>
      <c r="F33" s="91" t="s">
        <v>172</v>
      </c>
      <c r="G33" s="135"/>
      <c r="H33" s="161">
        <v>82</v>
      </c>
      <c r="I33" s="92">
        <v>82</v>
      </c>
      <c r="J33" s="92">
        <v>18</v>
      </c>
      <c r="K33" s="92">
        <v>46</v>
      </c>
      <c r="L33" s="128">
        <v>0.024444444444444446</v>
      </c>
      <c r="M33" s="92">
        <v>53</v>
      </c>
      <c r="N33" s="129">
        <f t="shared" si="4"/>
        <v>181</v>
      </c>
      <c r="O33" s="130"/>
      <c r="P33" s="158">
        <f t="shared" si="5"/>
        <v>181</v>
      </c>
      <c r="Q33" s="132"/>
      <c r="R33" s="133">
        <v>23</v>
      </c>
      <c r="S33" s="115"/>
      <c r="T33" s="115"/>
      <c r="U33" s="115"/>
    </row>
    <row r="34" spans="1:21" ht="12.75">
      <c r="A34" s="136"/>
      <c r="B34" s="137"/>
      <c r="C34" s="138"/>
      <c r="D34" s="138"/>
      <c r="E34" s="207"/>
      <c r="F34" s="138"/>
      <c r="G34" s="140"/>
      <c r="H34" s="164"/>
      <c r="I34" s="140"/>
      <c r="J34" s="140"/>
      <c r="K34" s="140"/>
      <c r="L34" s="141"/>
      <c r="M34" s="140" t="s">
        <v>46</v>
      </c>
      <c r="N34" s="142">
        <v>1150</v>
      </c>
      <c r="O34" s="143"/>
      <c r="P34" s="165"/>
      <c r="Q34" s="144"/>
      <c r="R34" s="145"/>
      <c r="S34" s="115"/>
      <c r="T34" s="115"/>
      <c r="U34" s="115"/>
    </row>
    <row r="35" spans="1:21" ht="12.75">
      <c r="A35" s="147">
        <v>4</v>
      </c>
      <c r="B35" s="148" t="s">
        <v>116</v>
      </c>
      <c r="C35" s="149"/>
      <c r="D35" s="149"/>
      <c r="E35" s="208"/>
      <c r="F35" s="149"/>
      <c r="G35" s="151"/>
      <c r="H35" s="168"/>
      <c r="I35" s="151"/>
      <c r="J35" s="151"/>
      <c r="K35" s="151"/>
      <c r="L35" s="152"/>
      <c r="M35" s="151"/>
      <c r="N35" s="153"/>
      <c r="O35" s="154"/>
      <c r="P35" s="159"/>
      <c r="Q35" s="155"/>
      <c r="R35" s="156"/>
      <c r="S35" s="115"/>
      <c r="T35" s="115"/>
      <c r="U35" s="115"/>
    </row>
    <row r="36" spans="1:20" s="146" customFormat="1" ht="14.25">
      <c r="A36" s="126">
        <v>1</v>
      </c>
      <c r="B36" s="134" t="s">
        <v>93</v>
      </c>
      <c r="C36" s="91">
        <v>1993</v>
      </c>
      <c r="D36" s="91" t="s">
        <v>191</v>
      </c>
      <c r="E36" s="134"/>
      <c r="F36" s="91" t="s">
        <v>116</v>
      </c>
      <c r="G36" s="135"/>
      <c r="H36" s="92">
        <v>98</v>
      </c>
      <c r="I36" s="92">
        <v>108</v>
      </c>
      <c r="J36" s="92">
        <v>76</v>
      </c>
      <c r="K36" s="92">
        <v>78</v>
      </c>
      <c r="L36" s="128">
        <v>0.012650462962962962</v>
      </c>
      <c r="M36" s="92">
        <v>68</v>
      </c>
      <c r="N36" s="129">
        <f aca="true" t="shared" si="6" ref="N36:N42">IF(OR(J36="н/я",H36="н/я",L36="н/я"),"-",SUM(K36,I36,M36))</f>
        <v>254</v>
      </c>
      <c r="O36" s="130"/>
      <c r="P36" s="158">
        <f aca="true" t="shared" si="7" ref="P36:P42">IF(N36="-","-",IF(O36=0,N36,TRUNC(N36*O36)))</f>
        <v>254</v>
      </c>
      <c r="Q36" s="132"/>
      <c r="R36" s="133">
        <v>4</v>
      </c>
      <c r="S36" s="146">
        <f>IF(MIN(R31:R60)=0,1000,MIN(R31:R60))</f>
        <v>4</v>
      </c>
      <c r="T36" s="146">
        <v>1</v>
      </c>
    </row>
    <row r="37" spans="1:18" s="157" customFormat="1" ht="14.25">
      <c r="A37" s="126">
        <v>2</v>
      </c>
      <c r="B37" s="134" t="s">
        <v>98</v>
      </c>
      <c r="C37" s="91">
        <v>1996</v>
      </c>
      <c r="D37" s="91" t="s">
        <v>192</v>
      </c>
      <c r="E37" s="169"/>
      <c r="F37" s="91" t="s">
        <v>116</v>
      </c>
      <c r="G37" s="135"/>
      <c r="H37" s="92">
        <v>93</v>
      </c>
      <c r="I37" s="92">
        <v>98</v>
      </c>
      <c r="J37" s="92">
        <v>51</v>
      </c>
      <c r="K37" s="92">
        <v>65</v>
      </c>
      <c r="L37" s="128">
        <v>0.012743055555555556</v>
      </c>
      <c r="M37" s="92">
        <v>67</v>
      </c>
      <c r="N37" s="129">
        <f t="shared" si="6"/>
        <v>230</v>
      </c>
      <c r="O37" s="130"/>
      <c r="P37" s="158">
        <f t="shared" si="7"/>
        <v>230</v>
      </c>
      <c r="Q37" s="132"/>
      <c r="R37" s="133">
        <v>7</v>
      </c>
    </row>
    <row r="38" spans="1:21" ht="14.25">
      <c r="A38" s="126">
        <v>3</v>
      </c>
      <c r="B38" s="134" t="s">
        <v>142</v>
      </c>
      <c r="C38" s="91">
        <v>1995</v>
      </c>
      <c r="D38" s="91" t="s">
        <v>192</v>
      </c>
      <c r="E38" s="169"/>
      <c r="F38" s="91" t="s">
        <v>116</v>
      </c>
      <c r="G38" s="135"/>
      <c r="H38" s="92">
        <v>77</v>
      </c>
      <c r="I38" s="92">
        <v>77</v>
      </c>
      <c r="J38" s="92">
        <v>29</v>
      </c>
      <c r="K38" s="92">
        <v>68</v>
      </c>
      <c r="L38" s="128">
        <v>0.01989583333333333</v>
      </c>
      <c r="M38" s="92">
        <v>81</v>
      </c>
      <c r="N38" s="129">
        <f t="shared" si="6"/>
        <v>226</v>
      </c>
      <c r="O38" s="130"/>
      <c r="P38" s="158">
        <f t="shared" si="7"/>
        <v>226</v>
      </c>
      <c r="Q38" s="132"/>
      <c r="R38" s="133">
        <v>11</v>
      </c>
      <c r="S38" s="115"/>
      <c r="T38" s="115"/>
      <c r="U38" s="115"/>
    </row>
    <row r="39" spans="1:21" ht="14.25">
      <c r="A39" s="126">
        <v>4</v>
      </c>
      <c r="B39" s="134" t="s">
        <v>147</v>
      </c>
      <c r="C39" s="91">
        <v>1994</v>
      </c>
      <c r="D39" s="91">
        <v>1</v>
      </c>
      <c r="E39" s="169"/>
      <c r="F39" s="91" t="s">
        <v>116</v>
      </c>
      <c r="G39" s="135"/>
      <c r="H39" s="92">
        <v>75</v>
      </c>
      <c r="I39" s="92">
        <v>75</v>
      </c>
      <c r="J39" s="92">
        <v>29</v>
      </c>
      <c r="K39" s="92">
        <v>68</v>
      </c>
      <c r="L39" s="128">
        <v>0.020810185185185185</v>
      </c>
      <c r="M39" s="92">
        <v>75</v>
      </c>
      <c r="N39" s="129">
        <f t="shared" si="6"/>
        <v>218</v>
      </c>
      <c r="O39" s="130"/>
      <c r="P39" s="158">
        <f t="shared" si="7"/>
        <v>218</v>
      </c>
      <c r="Q39" s="132"/>
      <c r="R39" s="133">
        <v>13</v>
      </c>
      <c r="S39" s="115"/>
      <c r="T39" s="115"/>
      <c r="U39" s="115"/>
    </row>
    <row r="40" spans="1:21" ht="14.25">
      <c r="A40" s="126">
        <v>5</v>
      </c>
      <c r="B40" s="134" t="s">
        <v>103</v>
      </c>
      <c r="C40" s="91">
        <v>1996</v>
      </c>
      <c r="D40" s="91" t="s">
        <v>191</v>
      </c>
      <c r="E40" s="169"/>
      <c r="F40" s="91" t="s">
        <v>116</v>
      </c>
      <c r="G40" s="135"/>
      <c r="H40" s="92">
        <v>82</v>
      </c>
      <c r="I40" s="92">
        <v>82</v>
      </c>
      <c r="J40" s="92">
        <v>64</v>
      </c>
      <c r="K40" s="92">
        <v>72</v>
      </c>
      <c r="L40" s="128">
        <v>0.013136574074074077</v>
      </c>
      <c r="M40" s="92">
        <v>63</v>
      </c>
      <c r="N40" s="129">
        <f t="shared" si="6"/>
        <v>217</v>
      </c>
      <c r="O40" s="130"/>
      <c r="P40" s="158">
        <f t="shared" si="7"/>
        <v>217</v>
      </c>
      <c r="Q40" s="132"/>
      <c r="R40" s="133">
        <v>11</v>
      </c>
      <c r="S40" s="115"/>
      <c r="T40" s="115"/>
      <c r="U40" s="115"/>
    </row>
    <row r="41" spans="1:21" ht="14.25">
      <c r="A41" s="126">
        <v>6</v>
      </c>
      <c r="B41" s="134" t="s">
        <v>159</v>
      </c>
      <c r="C41" s="91">
        <v>1993</v>
      </c>
      <c r="D41" s="91" t="s">
        <v>192</v>
      </c>
      <c r="E41" s="134"/>
      <c r="F41" s="91" t="s">
        <v>116</v>
      </c>
      <c r="G41" s="135"/>
      <c r="H41" s="92">
        <v>68</v>
      </c>
      <c r="I41" s="92">
        <v>68</v>
      </c>
      <c r="J41" s="92">
        <v>17</v>
      </c>
      <c r="K41" s="92">
        <v>44</v>
      </c>
      <c r="L41" s="128">
        <v>0.020428240740740743</v>
      </c>
      <c r="M41" s="92">
        <v>77</v>
      </c>
      <c r="N41" s="129">
        <f t="shared" si="6"/>
        <v>189</v>
      </c>
      <c r="O41" s="130"/>
      <c r="P41" s="158">
        <f t="shared" si="7"/>
        <v>189</v>
      </c>
      <c r="Q41" s="132"/>
      <c r="R41" s="133">
        <v>22</v>
      </c>
      <c r="S41" s="115"/>
      <c r="T41" s="115"/>
      <c r="U41" s="115"/>
    </row>
    <row r="42" spans="1:20" s="146" customFormat="1" ht="14.25">
      <c r="A42" s="126">
        <v>7</v>
      </c>
      <c r="B42" s="134" t="s">
        <v>219</v>
      </c>
      <c r="C42" s="91">
        <v>1993</v>
      </c>
      <c r="D42" s="91" t="s">
        <v>191</v>
      </c>
      <c r="E42" s="134"/>
      <c r="F42" s="91" t="s">
        <v>116</v>
      </c>
      <c r="G42" s="135"/>
      <c r="H42" s="92"/>
      <c r="I42" s="92"/>
      <c r="J42" s="92"/>
      <c r="K42" s="92"/>
      <c r="L42" s="128"/>
      <c r="M42" s="92"/>
      <c r="N42" s="129">
        <f t="shared" si="6"/>
        <v>0</v>
      </c>
      <c r="O42" s="130"/>
      <c r="P42" s="158">
        <f t="shared" si="7"/>
        <v>0</v>
      </c>
      <c r="Q42" s="132"/>
      <c r="R42" s="133">
        <v>21</v>
      </c>
      <c r="S42" s="146">
        <f>IF(MIN(R38:R60)=0,1000,MIN(R38:R60))</f>
        <v>5</v>
      </c>
      <c r="T42" s="146">
        <v>2</v>
      </c>
    </row>
    <row r="43" spans="1:18" s="157" customFormat="1" ht="12.75">
      <c r="A43" s="136"/>
      <c r="B43" s="137"/>
      <c r="C43" s="138"/>
      <c r="D43" s="138"/>
      <c r="E43" s="137"/>
      <c r="F43" s="138"/>
      <c r="G43" s="140"/>
      <c r="H43" s="140"/>
      <c r="I43" s="140"/>
      <c r="J43" s="140"/>
      <c r="K43" s="140"/>
      <c r="L43" s="141"/>
      <c r="M43" s="140" t="s">
        <v>46</v>
      </c>
      <c r="N43" s="142">
        <v>1145</v>
      </c>
      <c r="O43" s="143"/>
      <c r="P43" s="165"/>
      <c r="Q43" s="144"/>
      <c r="R43" s="145"/>
    </row>
    <row r="44" spans="1:21" ht="12.75">
      <c r="A44" s="147">
        <v>5</v>
      </c>
      <c r="B44" s="148" t="s">
        <v>118</v>
      </c>
      <c r="C44" s="149"/>
      <c r="D44" s="149"/>
      <c r="E44" s="148"/>
      <c r="F44" s="149"/>
      <c r="G44" s="151"/>
      <c r="H44" s="151"/>
      <c r="I44" s="151"/>
      <c r="J44" s="151"/>
      <c r="K44" s="151"/>
      <c r="L44" s="152"/>
      <c r="M44" s="151"/>
      <c r="N44" s="153"/>
      <c r="O44" s="154"/>
      <c r="P44" s="159"/>
      <c r="Q44" s="155"/>
      <c r="R44" s="156"/>
      <c r="S44" s="115"/>
      <c r="T44" s="115"/>
      <c r="U44" s="115"/>
    </row>
    <row r="45" spans="1:21" ht="14.25">
      <c r="A45" s="126">
        <v>1</v>
      </c>
      <c r="B45" s="134" t="s">
        <v>96</v>
      </c>
      <c r="C45" s="91">
        <v>1992</v>
      </c>
      <c r="D45" s="91">
        <v>1</v>
      </c>
      <c r="E45" s="169"/>
      <c r="F45" s="91" t="s">
        <v>118</v>
      </c>
      <c r="G45" s="91"/>
      <c r="H45" s="161">
        <v>91</v>
      </c>
      <c r="I45" s="92">
        <v>94</v>
      </c>
      <c r="J45" s="92">
        <v>62</v>
      </c>
      <c r="K45" s="92">
        <v>71</v>
      </c>
      <c r="L45" s="128">
        <v>0.010960648148148148</v>
      </c>
      <c r="M45" s="92">
        <v>86</v>
      </c>
      <c r="N45" s="129">
        <f aca="true" t="shared" si="8" ref="N45:N51">IF(OR(J45="н/я",H45="н/я",L45="н/я"),"-",SUM(K45,I45,M45))</f>
        <v>251</v>
      </c>
      <c r="O45" s="130"/>
      <c r="P45" s="158">
        <f aca="true" t="shared" si="9" ref="P45:P51">IF(N45="-","-",IF(O45=0,N45,TRUNC(N45*O45)))</f>
        <v>251</v>
      </c>
      <c r="Q45" s="132"/>
      <c r="R45" s="133">
        <v>5</v>
      </c>
      <c r="S45" s="115"/>
      <c r="T45" s="115"/>
      <c r="U45" s="115"/>
    </row>
    <row r="46" spans="1:21" ht="14.25">
      <c r="A46" s="126">
        <v>2</v>
      </c>
      <c r="B46" s="134" t="s">
        <v>148</v>
      </c>
      <c r="C46" s="91">
        <v>1993</v>
      </c>
      <c r="D46" s="91">
        <v>1</v>
      </c>
      <c r="E46" s="169"/>
      <c r="F46" s="91" t="s">
        <v>118</v>
      </c>
      <c r="G46" s="135"/>
      <c r="H46" s="161">
        <v>84</v>
      </c>
      <c r="I46" s="92">
        <v>84</v>
      </c>
      <c r="J46" s="92">
        <v>24</v>
      </c>
      <c r="K46" s="92">
        <v>58</v>
      </c>
      <c r="L46" s="128">
        <v>0.021631944444444443</v>
      </c>
      <c r="M46" s="92">
        <v>69</v>
      </c>
      <c r="N46" s="129">
        <f t="shared" si="8"/>
        <v>211</v>
      </c>
      <c r="O46" s="130"/>
      <c r="P46" s="158">
        <f t="shared" si="9"/>
        <v>211</v>
      </c>
      <c r="Q46" s="132"/>
      <c r="R46" s="133">
        <v>17</v>
      </c>
      <c r="S46" s="115"/>
      <c r="T46" s="115"/>
      <c r="U46" s="115"/>
    </row>
    <row r="47" spans="1:20" s="146" customFormat="1" ht="14.25">
      <c r="A47" s="126">
        <v>3</v>
      </c>
      <c r="B47" s="134" t="s">
        <v>106</v>
      </c>
      <c r="C47" s="91">
        <v>1992</v>
      </c>
      <c r="D47" s="91">
        <v>1</v>
      </c>
      <c r="E47" s="169"/>
      <c r="F47" s="91" t="s">
        <v>118</v>
      </c>
      <c r="G47" s="135"/>
      <c r="H47" s="161">
        <v>82</v>
      </c>
      <c r="I47" s="92">
        <v>82</v>
      </c>
      <c r="J47" s="92">
        <v>35</v>
      </c>
      <c r="K47" s="92">
        <v>50</v>
      </c>
      <c r="L47" s="128">
        <v>0.01175925925925926</v>
      </c>
      <c r="M47" s="92">
        <v>78</v>
      </c>
      <c r="N47" s="129">
        <f t="shared" si="8"/>
        <v>210</v>
      </c>
      <c r="O47" s="130"/>
      <c r="P47" s="158">
        <f t="shared" si="9"/>
        <v>210</v>
      </c>
      <c r="Q47" s="132"/>
      <c r="R47" s="133">
        <v>12</v>
      </c>
      <c r="S47" s="146">
        <f>IF(MIN(R44:R60)=0,1000,MIN(R44:R60))</f>
        <v>5</v>
      </c>
      <c r="T47" s="146">
        <v>2</v>
      </c>
    </row>
    <row r="48" spans="1:18" s="157" customFormat="1" ht="14.25">
      <c r="A48" s="126">
        <v>4</v>
      </c>
      <c r="B48" s="134" t="s">
        <v>155</v>
      </c>
      <c r="C48" s="91">
        <v>1996</v>
      </c>
      <c r="D48" s="91">
        <v>1</v>
      </c>
      <c r="E48" s="169"/>
      <c r="F48" s="91" t="s">
        <v>118</v>
      </c>
      <c r="G48" s="135"/>
      <c r="H48" s="161">
        <v>76</v>
      </c>
      <c r="I48" s="92">
        <v>76</v>
      </c>
      <c r="J48" s="92">
        <v>17</v>
      </c>
      <c r="K48" s="92">
        <v>44</v>
      </c>
      <c r="L48" s="128">
        <v>0.01960648148148148</v>
      </c>
      <c r="M48" s="92">
        <v>83</v>
      </c>
      <c r="N48" s="129">
        <f t="shared" si="8"/>
        <v>203</v>
      </c>
      <c r="O48" s="130"/>
      <c r="P48" s="158">
        <f t="shared" si="9"/>
        <v>203</v>
      </c>
      <c r="Q48" s="132"/>
      <c r="R48" s="133">
        <v>20</v>
      </c>
    </row>
    <row r="49" spans="1:21" ht="14.25">
      <c r="A49" s="126">
        <v>5</v>
      </c>
      <c r="B49" s="134" t="s">
        <v>143</v>
      </c>
      <c r="C49" s="91">
        <v>1996</v>
      </c>
      <c r="D49" s="91">
        <v>1</v>
      </c>
      <c r="E49" s="169"/>
      <c r="F49" s="91" t="s">
        <v>118</v>
      </c>
      <c r="G49" s="135"/>
      <c r="H49" s="161">
        <v>90</v>
      </c>
      <c r="I49" s="92">
        <v>92</v>
      </c>
      <c r="J49" s="92">
        <v>21</v>
      </c>
      <c r="K49" s="92">
        <v>52</v>
      </c>
      <c r="L49" s="128">
        <v>0.023159722222222224</v>
      </c>
      <c r="M49" s="92">
        <v>59</v>
      </c>
      <c r="N49" s="129">
        <f t="shared" si="8"/>
        <v>203</v>
      </c>
      <c r="O49" s="130"/>
      <c r="P49" s="158">
        <f t="shared" si="9"/>
        <v>203</v>
      </c>
      <c r="Q49" s="132"/>
      <c r="R49" s="133">
        <v>19</v>
      </c>
      <c r="S49" s="115"/>
      <c r="T49" s="115"/>
      <c r="U49" s="115"/>
    </row>
    <row r="50" spans="1:21" ht="14.25">
      <c r="A50" s="126">
        <v>6</v>
      </c>
      <c r="B50" s="134" t="s">
        <v>109</v>
      </c>
      <c r="C50" s="91">
        <v>1995</v>
      </c>
      <c r="D50" s="91">
        <v>1</v>
      </c>
      <c r="E50" s="169"/>
      <c r="F50" s="91" t="s">
        <v>118</v>
      </c>
      <c r="G50" s="135"/>
      <c r="H50" s="161">
        <v>73</v>
      </c>
      <c r="I50" s="92">
        <v>73</v>
      </c>
      <c r="J50" s="92">
        <v>42</v>
      </c>
      <c r="K50" s="92">
        <v>57</v>
      </c>
      <c r="L50" s="128">
        <v>0.012256944444444444</v>
      </c>
      <c r="M50" s="92">
        <v>72</v>
      </c>
      <c r="N50" s="129">
        <f t="shared" si="8"/>
        <v>202</v>
      </c>
      <c r="O50" s="130"/>
      <c r="P50" s="158">
        <f t="shared" si="9"/>
        <v>202</v>
      </c>
      <c r="Q50" s="132"/>
      <c r="R50" s="133">
        <v>13</v>
      </c>
      <c r="S50" s="115"/>
      <c r="T50" s="115"/>
      <c r="U50" s="115"/>
    </row>
    <row r="51" spans="1:20" s="146" customFormat="1" ht="14.25">
      <c r="A51" s="126">
        <v>7</v>
      </c>
      <c r="B51" s="134" t="s">
        <v>221</v>
      </c>
      <c r="C51" s="91">
        <v>1993</v>
      </c>
      <c r="D51" s="91">
        <v>1</v>
      </c>
      <c r="E51" s="169"/>
      <c r="F51" s="91" t="s">
        <v>118</v>
      </c>
      <c r="G51" s="135"/>
      <c r="H51" s="161"/>
      <c r="I51" s="92"/>
      <c r="J51" s="92"/>
      <c r="K51" s="92"/>
      <c r="L51" s="128"/>
      <c r="M51" s="92"/>
      <c r="N51" s="129">
        <f t="shared" si="8"/>
        <v>0</v>
      </c>
      <c r="O51" s="130"/>
      <c r="P51" s="158">
        <f t="shared" si="9"/>
        <v>0</v>
      </c>
      <c r="Q51" s="132"/>
      <c r="R51" s="133">
        <v>23</v>
      </c>
      <c r="S51" s="146">
        <f>IF(MIN(R49:R60)=0,1000,MIN(R49:R60))</f>
        <v>9</v>
      </c>
      <c r="T51" s="146">
        <v>2</v>
      </c>
    </row>
    <row r="52" spans="1:18" s="157" customFormat="1" ht="12.75">
      <c r="A52" s="170"/>
      <c r="B52" s="171"/>
      <c r="C52" s="172"/>
      <c r="D52" s="172"/>
      <c r="E52" s="171"/>
      <c r="F52" s="172"/>
      <c r="G52" s="170"/>
      <c r="H52" s="170"/>
      <c r="I52" s="170"/>
      <c r="J52" s="170"/>
      <c r="K52" s="170"/>
      <c r="L52" s="173"/>
      <c r="M52" s="170" t="s">
        <v>46</v>
      </c>
      <c r="N52" s="174">
        <v>1078</v>
      </c>
      <c r="O52" s="175"/>
      <c r="P52" s="176"/>
      <c r="Q52" s="177"/>
      <c r="R52" s="178"/>
    </row>
    <row r="53" spans="1:21" ht="12.75">
      <c r="A53" s="179">
        <v>6</v>
      </c>
      <c r="B53" s="180" t="s">
        <v>119</v>
      </c>
      <c r="C53" s="181"/>
      <c r="D53" s="181"/>
      <c r="E53" s="180"/>
      <c r="F53" s="181"/>
      <c r="G53" s="179"/>
      <c r="H53" s="179"/>
      <c r="I53" s="179"/>
      <c r="J53" s="179"/>
      <c r="K53" s="179"/>
      <c r="L53" s="182"/>
      <c r="M53" s="179"/>
      <c r="N53" s="183"/>
      <c r="O53" s="184"/>
      <c r="P53" s="185"/>
      <c r="Q53" s="186"/>
      <c r="R53" s="187"/>
      <c r="S53" s="115"/>
      <c r="T53" s="115"/>
      <c r="U53" s="115"/>
    </row>
    <row r="54" spans="1:20" s="146" customFormat="1" ht="14.25">
      <c r="A54" s="126">
        <v>1</v>
      </c>
      <c r="B54" s="134" t="s">
        <v>101</v>
      </c>
      <c r="C54" s="91">
        <v>1992</v>
      </c>
      <c r="D54" s="91">
        <v>2</v>
      </c>
      <c r="E54" s="134"/>
      <c r="F54" s="91" t="s">
        <v>119</v>
      </c>
      <c r="G54" s="135"/>
      <c r="H54" s="92">
        <v>78</v>
      </c>
      <c r="I54" s="92">
        <v>78</v>
      </c>
      <c r="J54" s="92">
        <v>78</v>
      </c>
      <c r="K54" s="92">
        <v>79</v>
      </c>
      <c r="L54" s="128">
        <v>0.01283564814814815</v>
      </c>
      <c r="M54" s="92">
        <v>66</v>
      </c>
      <c r="N54" s="129">
        <f aca="true" t="shared" si="10" ref="N54:N59">IF(OR(J54="н/я",H54="н/я",L54="н/я"),"-",SUM(K54,I54,M54))</f>
        <v>223</v>
      </c>
      <c r="O54" s="130"/>
      <c r="P54" s="158">
        <f aca="true" t="shared" si="11" ref="P54:P61">IF(N54="-","-",IF(O54=0,N54,TRUNC(N54*O54)))</f>
        <v>223</v>
      </c>
      <c r="Q54" s="132"/>
      <c r="R54" s="133">
        <v>9</v>
      </c>
      <c r="S54" s="146">
        <f>IF(MIN(R53:R53)=0,1000,MIN(R53:R53))</f>
        <v>1000</v>
      </c>
      <c r="T54" s="146">
        <v>2</v>
      </c>
    </row>
    <row r="55" spans="1:18" s="157" customFormat="1" ht="14.25">
      <c r="A55" s="126">
        <v>2</v>
      </c>
      <c r="B55" s="134" t="s">
        <v>141</v>
      </c>
      <c r="C55" s="91">
        <v>1995</v>
      </c>
      <c r="D55" s="91">
        <v>2</v>
      </c>
      <c r="E55" s="134"/>
      <c r="F55" s="91" t="s">
        <v>119</v>
      </c>
      <c r="G55" s="91"/>
      <c r="H55" s="92">
        <v>72</v>
      </c>
      <c r="I55" s="92">
        <v>72</v>
      </c>
      <c r="J55" s="92">
        <v>32</v>
      </c>
      <c r="K55" s="92">
        <v>74</v>
      </c>
      <c r="L55" s="128">
        <v>0.02460648148148148</v>
      </c>
      <c r="M55" s="92">
        <v>52</v>
      </c>
      <c r="N55" s="129">
        <f t="shared" si="10"/>
        <v>198</v>
      </c>
      <c r="O55" s="130"/>
      <c r="P55" s="158">
        <f t="shared" si="11"/>
        <v>198</v>
      </c>
      <c r="Q55" s="132"/>
      <c r="R55" s="133">
        <v>21</v>
      </c>
    </row>
    <row r="56" spans="1:21" ht="14.25">
      <c r="A56" s="126">
        <v>3</v>
      </c>
      <c r="B56" s="134" t="s">
        <v>110</v>
      </c>
      <c r="C56" s="91">
        <v>1994</v>
      </c>
      <c r="D56" s="91">
        <v>3</v>
      </c>
      <c r="E56" s="134"/>
      <c r="F56" s="91" t="s">
        <v>119</v>
      </c>
      <c r="G56" s="135"/>
      <c r="H56" s="92">
        <v>88</v>
      </c>
      <c r="I56" s="92">
        <v>88</v>
      </c>
      <c r="J56" s="92">
        <v>24</v>
      </c>
      <c r="K56" s="92">
        <v>39</v>
      </c>
      <c r="L56" s="128">
        <v>0.014675925925925926</v>
      </c>
      <c r="M56" s="92">
        <v>53</v>
      </c>
      <c r="N56" s="129">
        <f t="shared" si="10"/>
        <v>180</v>
      </c>
      <c r="O56" s="130"/>
      <c r="P56" s="158">
        <f t="shared" si="11"/>
        <v>180</v>
      </c>
      <c r="Q56" s="132"/>
      <c r="R56" s="133">
        <v>15</v>
      </c>
      <c r="S56" s="115"/>
      <c r="T56" s="115"/>
      <c r="U56" s="115"/>
    </row>
    <row r="57" spans="1:20" s="146" customFormat="1" ht="14.25">
      <c r="A57" s="126">
        <v>4</v>
      </c>
      <c r="B57" s="134" t="s">
        <v>107</v>
      </c>
      <c r="C57" s="91">
        <v>1994</v>
      </c>
      <c r="D57" s="91">
        <v>2</v>
      </c>
      <c r="E57" s="134"/>
      <c r="F57" s="91" t="s">
        <v>119</v>
      </c>
      <c r="G57" s="135"/>
      <c r="H57" s="92">
        <v>83</v>
      </c>
      <c r="I57" s="92">
        <v>83</v>
      </c>
      <c r="J57" s="92">
        <v>33</v>
      </c>
      <c r="K57" s="92">
        <v>48</v>
      </c>
      <c r="L57" s="128">
        <v>0.016840277777777777</v>
      </c>
      <c r="M57" s="92">
        <v>42</v>
      </c>
      <c r="N57" s="129">
        <f t="shared" si="10"/>
        <v>173</v>
      </c>
      <c r="O57" s="130"/>
      <c r="P57" s="158">
        <f t="shared" si="11"/>
        <v>173</v>
      </c>
      <c r="Q57" s="132"/>
      <c r="R57" s="133">
        <v>17</v>
      </c>
      <c r="S57" s="146">
        <f>IF(MIN(R56:R56)=0,1000,MIN(R56:R56))</f>
        <v>15</v>
      </c>
      <c r="T57" s="146">
        <v>2</v>
      </c>
    </row>
    <row r="58" spans="1:18" s="157" customFormat="1" ht="14.25">
      <c r="A58" s="126">
        <v>5</v>
      </c>
      <c r="B58" s="134" t="s">
        <v>153</v>
      </c>
      <c r="C58" s="91">
        <v>1994</v>
      </c>
      <c r="D58" s="91">
        <v>3</v>
      </c>
      <c r="E58" s="134"/>
      <c r="F58" s="91" t="s">
        <v>119</v>
      </c>
      <c r="G58" s="91"/>
      <c r="H58" s="92">
        <v>70</v>
      </c>
      <c r="I58" s="92">
        <v>70</v>
      </c>
      <c r="J58" s="92">
        <v>24</v>
      </c>
      <c r="K58" s="92">
        <v>58</v>
      </c>
      <c r="L58" s="128">
        <v>0.029108796296296296</v>
      </c>
      <c r="M58" s="92">
        <v>36</v>
      </c>
      <c r="N58" s="129">
        <f t="shared" si="10"/>
        <v>164</v>
      </c>
      <c r="O58" s="130"/>
      <c r="P58" s="158">
        <f t="shared" si="11"/>
        <v>164</v>
      </c>
      <c r="Q58" s="132"/>
      <c r="R58" s="133">
        <v>24</v>
      </c>
    </row>
    <row r="59" spans="1:21" s="125" customFormat="1" ht="14.25">
      <c r="A59" s="126">
        <v>6</v>
      </c>
      <c r="B59" s="134" t="s">
        <v>112</v>
      </c>
      <c r="C59" s="91">
        <v>1996</v>
      </c>
      <c r="D59" s="91">
        <v>3</v>
      </c>
      <c r="E59" s="134"/>
      <c r="F59" s="91" t="s">
        <v>119</v>
      </c>
      <c r="G59" s="91"/>
      <c r="H59" s="92">
        <v>88</v>
      </c>
      <c r="I59" s="92">
        <v>88</v>
      </c>
      <c r="J59" s="92">
        <v>12</v>
      </c>
      <c r="K59" s="92">
        <v>24</v>
      </c>
      <c r="L59" s="128">
        <v>0.016006944444444445</v>
      </c>
      <c r="M59" s="92">
        <v>45</v>
      </c>
      <c r="N59" s="129">
        <f t="shared" si="10"/>
        <v>157</v>
      </c>
      <c r="O59" s="130"/>
      <c r="P59" s="158">
        <f t="shared" si="11"/>
        <v>157</v>
      </c>
      <c r="Q59" s="132"/>
      <c r="R59" s="133">
        <v>18</v>
      </c>
      <c r="S59" s="115"/>
      <c r="T59" s="115"/>
      <c r="U59" s="115"/>
    </row>
    <row r="60" spans="1:20" s="146" customFormat="1" ht="14.25">
      <c r="A60" s="126">
        <v>7</v>
      </c>
      <c r="B60" s="134" t="s">
        <v>158</v>
      </c>
      <c r="C60" s="91">
        <v>1993</v>
      </c>
      <c r="D60" s="91">
        <v>3</v>
      </c>
      <c r="E60" s="134"/>
      <c r="F60" s="91" t="s">
        <v>119</v>
      </c>
      <c r="G60" s="91"/>
      <c r="H60" s="92">
        <v>57</v>
      </c>
      <c r="I60" s="92">
        <v>57</v>
      </c>
      <c r="J60" s="92">
        <v>23</v>
      </c>
      <c r="K60" s="92">
        <v>56</v>
      </c>
      <c r="L60" s="128" t="s">
        <v>38</v>
      </c>
      <c r="M60" s="92"/>
      <c r="N60" s="129">
        <v>0</v>
      </c>
      <c r="O60" s="130"/>
      <c r="P60" s="158">
        <f t="shared" si="11"/>
        <v>0</v>
      </c>
      <c r="Q60" s="132"/>
      <c r="R60" s="133">
        <v>25</v>
      </c>
      <c r="S60" s="146">
        <f>IF(MIN(R59:R59)=0,1000,MIN(R59:R59))</f>
        <v>18</v>
      </c>
      <c r="T60" s="146">
        <v>2</v>
      </c>
    </row>
    <row r="61" spans="1:18" ht="14.25">
      <c r="A61" s="126">
        <v>8</v>
      </c>
      <c r="B61" s="134" t="s">
        <v>156</v>
      </c>
      <c r="C61" s="91">
        <v>1995</v>
      </c>
      <c r="D61" s="91">
        <v>3</v>
      </c>
      <c r="E61" s="134"/>
      <c r="F61" s="91" t="s">
        <v>119</v>
      </c>
      <c r="G61" s="91"/>
      <c r="H61" s="92">
        <v>76</v>
      </c>
      <c r="I61" s="92">
        <v>76</v>
      </c>
      <c r="J61" s="92">
        <v>16</v>
      </c>
      <c r="K61" s="92">
        <v>42</v>
      </c>
      <c r="L61" s="128" t="s">
        <v>38</v>
      </c>
      <c r="M61" s="92"/>
      <c r="N61" s="129">
        <v>0</v>
      </c>
      <c r="O61" s="130"/>
      <c r="P61" s="158">
        <f t="shared" si="11"/>
        <v>0</v>
      </c>
      <c r="Q61" s="132"/>
      <c r="R61" s="133">
        <v>24</v>
      </c>
    </row>
    <row r="62" spans="1:18" ht="12.75">
      <c r="A62" s="136"/>
      <c r="B62" s="137"/>
      <c r="C62" s="138"/>
      <c r="D62" s="138"/>
      <c r="E62" s="137"/>
      <c r="F62" s="138"/>
      <c r="G62" s="138"/>
      <c r="H62" s="140"/>
      <c r="I62" s="140"/>
      <c r="J62" s="140"/>
      <c r="K62" s="140"/>
      <c r="L62" s="141"/>
      <c r="M62" s="140" t="s">
        <v>46</v>
      </c>
      <c r="N62" s="142">
        <v>938</v>
      </c>
      <c r="O62" s="143"/>
      <c r="P62" s="165"/>
      <c r="Q62" s="144"/>
      <c r="R62" s="145"/>
    </row>
    <row r="63" spans="1:18" ht="12.75">
      <c r="A63" s="147">
        <v>7</v>
      </c>
      <c r="B63" s="148" t="s">
        <v>120</v>
      </c>
      <c r="C63" s="149"/>
      <c r="D63" s="149"/>
      <c r="E63" s="148"/>
      <c r="F63" s="149"/>
      <c r="G63" s="149"/>
      <c r="H63" s="151"/>
      <c r="I63" s="151"/>
      <c r="J63" s="151"/>
      <c r="K63" s="151"/>
      <c r="L63" s="152"/>
      <c r="M63" s="151"/>
      <c r="N63" s="153"/>
      <c r="O63" s="154"/>
      <c r="P63" s="159"/>
      <c r="Q63" s="155"/>
      <c r="R63" s="156"/>
    </row>
    <row r="64" spans="1:18" ht="14.25">
      <c r="A64" s="126">
        <v>1</v>
      </c>
      <c r="B64" s="134" t="s">
        <v>108</v>
      </c>
      <c r="C64" s="91">
        <v>1996</v>
      </c>
      <c r="D64" s="91">
        <v>1</v>
      </c>
      <c r="E64" s="134"/>
      <c r="F64" s="91" t="s">
        <v>120</v>
      </c>
      <c r="G64" s="135"/>
      <c r="H64" s="92">
        <v>75</v>
      </c>
      <c r="I64" s="92">
        <v>75</v>
      </c>
      <c r="J64" s="92">
        <v>40</v>
      </c>
      <c r="K64" s="92">
        <v>55</v>
      </c>
      <c r="L64" s="128">
        <v>0.013969907407407408</v>
      </c>
      <c r="M64" s="92">
        <v>57</v>
      </c>
      <c r="N64" s="129">
        <f aca="true" t="shared" si="12" ref="N64:N69">IF(OR(J64="н/я",H64="н/я",L64="н/я"),"-",SUM(K64,I64,M64))</f>
        <v>187</v>
      </c>
      <c r="O64" s="130"/>
      <c r="P64" s="158">
        <f aca="true" t="shared" si="13" ref="P64:P69">IF(N64="-","-",IF(O64=0,N64,TRUNC(N64*O64)))</f>
        <v>187</v>
      </c>
      <c r="Q64" s="132"/>
      <c r="R64" s="133">
        <v>14</v>
      </c>
    </row>
    <row r="65" spans="1:18" ht="14.25">
      <c r="A65" s="126">
        <v>2</v>
      </c>
      <c r="B65" s="134" t="s">
        <v>111</v>
      </c>
      <c r="C65" s="91">
        <v>1996</v>
      </c>
      <c r="D65" s="91" t="s">
        <v>218</v>
      </c>
      <c r="E65" s="134"/>
      <c r="F65" s="91" t="s">
        <v>120</v>
      </c>
      <c r="G65" s="135"/>
      <c r="H65" s="92">
        <v>65</v>
      </c>
      <c r="I65" s="92">
        <v>65</v>
      </c>
      <c r="J65" s="92">
        <v>47</v>
      </c>
      <c r="K65" s="92">
        <v>62</v>
      </c>
      <c r="L65" s="128">
        <v>0.01521990740740741</v>
      </c>
      <c r="M65" s="92">
        <v>50</v>
      </c>
      <c r="N65" s="129">
        <f t="shared" si="12"/>
        <v>177</v>
      </c>
      <c r="O65" s="130"/>
      <c r="P65" s="158">
        <f t="shared" si="13"/>
        <v>177</v>
      </c>
      <c r="Q65" s="132"/>
      <c r="R65" s="133">
        <v>16</v>
      </c>
    </row>
    <row r="66" spans="1:18" ht="14.25">
      <c r="A66" s="126">
        <v>3</v>
      </c>
      <c r="B66" s="134" t="s">
        <v>163</v>
      </c>
      <c r="C66" s="91">
        <v>1996</v>
      </c>
      <c r="D66" s="91" t="s">
        <v>218</v>
      </c>
      <c r="E66" s="134"/>
      <c r="F66" s="91" t="s">
        <v>120</v>
      </c>
      <c r="G66" s="135"/>
      <c r="H66" s="92">
        <v>46</v>
      </c>
      <c r="I66" s="92">
        <v>46</v>
      </c>
      <c r="J66" s="92">
        <v>12</v>
      </c>
      <c r="K66" s="92">
        <v>34</v>
      </c>
      <c r="L66" s="128">
        <v>0.02431712962962963</v>
      </c>
      <c r="M66" s="92">
        <v>53</v>
      </c>
      <c r="N66" s="129">
        <f t="shared" si="12"/>
        <v>133</v>
      </c>
      <c r="O66" s="130"/>
      <c r="P66" s="158">
        <f t="shared" si="13"/>
        <v>133</v>
      </c>
      <c r="Q66" s="132"/>
      <c r="R66" s="133">
        <v>25</v>
      </c>
    </row>
    <row r="67" spans="1:18" ht="14.25">
      <c r="A67" s="126">
        <v>4</v>
      </c>
      <c r="B67" s="134" t="s">
        <v>162</v>
      </c>
      <c r="C67" s="91">
        <v>1995</v>
      </c>
      <c r="D67" s="91">
        <v>2</v>
      </c>
      <c r="E67" s="134"/>
      <c r="F67" s="91" t="s">
        <v>120</v>
      </c>
      <c r="G67" s="135"/>
      <c r="H67" s="92">
        <v>60</v>
      </c>
      <c r="I67" s="92">
        <v>60</v>
      </c>
      <c r="J67" s="92">
        <v>11</v>
      </c>
      <c r="K67" s="92">
        <v>31</v>
      </c>
      <c r="L67" s="128">
        <v>0.027129629629629632</v>
      </c>
      <c r="M67" s="92">
        <v>41</v>
      </c>
      <c r="N67" s="129">
        <f t="shared" si="12"/>
        <v>132</v>
      </c>
      <c r="O67" s="130"/>
      <c r="P67" s="158">
        <f t="shared" si="13"/>
        <v>132</v>
      </c>
      <c r="Q67" s="132"/>
      <c r="R67" s="133">
        <v>26</v>
      </c>
    </row>
    <row r="68" spans="1:18" ht="14.25">
      <c r="A68" s="126">
        <v>5</v>
      </c>
      <c r="B68" s="134" t="s">
        <v>164</v>
      </c>
      <c r="C68" s="91">
        <v>1996</v>
      </c>
      <c r="D68" s="91" t="s">
        <v>218</v>
      </c>
      <c r="E68" s="134"/>
      <c r="F68" s="91" t="s">
        <v>120</v>
      </c>
      <c r="G68" s="135"/>
      <c r="H68" s="92">
        <v>39</v>
      </c>
      <c r="I68" s="92">
        <v>39</v>
      </c>
      <c r="J68" s="92">
        <v>15</v>
      </c>
      <c r="K68" s="92">
        <v>40</v>
      </c>
      <c r="L68" s="128">
        <v>0.02815972222222222</v>
      </c>
      <c r="M68" s="92">
        <v>38</v>
      </c>
      <c r="N68" s="129">
        <f t="shared" si="12"/>
        <v>117</v>
      </c>
      <c r="O68" s="130"/>
      <c r="P68" s="158">
        <f t="shared" si="13"/>
        <v>117</v>
      </c>
      <c r="Q68" s="132"/>
      <c r="R68" s="133">
        <v>27</v>
      </c>
    </row>
    <row r="69" spans="1:18" ht="14.25">
      <c r="A69" s="126">
        <v>6</v>
      </c>
      <c r="B69" s="127" t="s">
        <v>165</v>
      </c>
      <c r="C69" s="108">
        <v>1996</v>
      </c>
      <c r="D69" s="108">
        <v>1</v>
      </c>
      <c r="E69" s="160"/>
      <c r="F69" s="91" t="s">
        <v>120</v>
      </c>
      <c r="G69" s="91"/>
      <c r="H69" s="161">
        <v>41</v>
      </c>
      <c r="I69" s="92">
        <v>41</v>
      </c>
      <c r="J69" s="92">
        <v>9</v>
      </c>
      <c r="K69" s="92">
        <v>25</v>
      </c>
      <c r="L69" s="128">
        <v>0.025057870370370373</v>
      </c>
      <c r="M69" s="92">
        <v>49</v>
      </c>
      <c r="N69" s="129">
        <f t="shared" si="12"/>
        <v>115</v>
      </c>
      <c r="O69" s="130"/>
      <c r="P69" s="158">
        <f t="shared" si="13"/>
        <v>115</v>
      </c>
      <c r="Q69" s="132"/>
      <c r="R69" s="133">
        <v>28</v>
      </c>
    </row>
    <row r="70" spans="1:18" ht="12.75">
      <c r="A70" s="136"/>
      <c r="B70" s="139"/>
      <c r="C70" s="162"/>
      <c r="D70" s="162"/>
      <c r="E70" s="163"/>
      <c r="F70" s="138"/>
      <c r="G70" s="138"/>
      <c r="H70" s="164"/>
      <c r="I70" s="140"/>
      <c r="J70" s="140"/>
      <c r="K70" s="140"/>
      <c r="L70" s="141"/>
      <c r="M70" s="209" t="s">
        <v>46</v>
      </c>
      <c r="N70" s="142">
        <v>746</v>
      </c>
      <c r="O70" s="210"/>
      <c r="P70" s="165"/>
      <c r="Q70" s="211"/>
      <c r="R70" s="145"/>
    </row>
    <row r="71" spans="1:18" ht="12.75">
      <c r="A71" s="147">
        <v>8</v>
      </c>
      <c r="B71" s="150" t="s">
        <v>121</v>
      </c>
      <c r="C71" s="166"/>
      <c r="D71" s="166"/>
      <c r="E71" s="167"/>
      <c r="F71" s="149"/>
      <c r="G71" s="149"/>
      <c r="H71" s="168"/>
      <c r="I71" s="151"/>
      <c r="J71" s="151"/>
      <c r="K71" s="151"/>
      <c r="L71" s="152"/>
      <c r="M71" s="212"/>
      <c r="N71" s="153"/>
      <c r="O71" s="213"/>
      <c r="P71" s="159"/>
      <c r="Q71" s="214"/>
      <c r="R71" s="156"/>
    </row>
    <row r="72" spans="1:18" ht="14.25">
      <c r="A72" s="126">
        <v>1</v>
      </c>
      <c r="B72" s="134" t="s">
        <v>166</v>
      </c>
      <c r="C72" s="91">
        <v>1995</v>
      </c>
      <c r="D72" s="91"/>
      <c r="E72" s="134"/>
      <c r="F72" s="91" t="s">
        <v>121</v>
      </c>
      <c r="G72" s="91"/>
      <c r="H72" s="92">
        <v>20</v>
      </c>
      <c r="I72" s="92">
        <v>20</v>
      </c>
      <c r="J72" s="92">
        <v>13</v>
      </c>
      <c r="K72" s="92">
        <v>36</v>
      </c>
      <c r="L72" s="128" t="s">
        <v>217</v>
      </c>
      <c r="M72" s="92"/>
      <c r="N72" s="129">
        <f>IF(OR(J72="н/я",H72="н/я",L72="н/я"),"-",SUM(K72,I72,M72))</f>
        <v>56</v>
      </c>
      <c r="O72" s="130"/>
      <c r="P72" s="131">
        <f aca="true" t="shared" si="14" ref="P72:P79">IF(N72="-","-",IF(O72=0,N72,TRUNC(N72*O72)))</f>
        <v>56</v>
      </c>
      <c r="Q72" s="132"/>
      <c r="R72" s="133">
        <v>29</v>
      </c>
    </row>
    <row r="73" spans="1:18" ht="14.25">
      <c r="A73" s="126">
        <v>2</v>
      </c>
      <c r="B73" s="134" t="s">
        <v>113</v>
      </c>
      <c r="C73" s="91">
        <v>1995</v>
      </c>
      <c r="D73" s="91"/>
      <c r="E73" s="134"/>
      <c r="F73" s="91" t="s">
        <v>121</v>
      </c>
      <c r="G73" s="135"/>
      <c r="H73" s="92">
        <v>8</v>
      </c>
      <c r="I73" s="92">
        <v>8</v>
      </c>
      <c r="J73" s="92">
        <v>20</v>
      </c>
      <c r="K73" s="92">
        <v>35</v>
      </c>
      <c r="L73" s="128">
        <v>0.03881944444444444</v>
      </c>
      <c r="M73" s="92">
        <v>0</v>
      </c>
      <c r="N73" s="129">
        <f>IF(OR(J73="н/я",H73="н/я",L73="н/я"),"-",SUM(K73,I73,M73))</f>
        <v>43</v>
      </c>
      <c r="O73" s="130"/>
      <c r="P73" s="131">
        <f t="shared" si="14"/>
        <v>43</v>
      </c>
      <c r="Q73" s="132"/>
      <c r="R73" s="133">
        <v>19</v>
      </c>
    </row>
    <row r="74" spans="1:18" ht="14.25">
      <c r="A74" s="126">
        <v>3</v>
      </c>
      <c r="B74" s="134" t="s">
        <v>167</v>
      </c>
      <c r="C74" s="91">
        <v>1993</v>
      </c>
      <c r="D74" s="91"/>
      <c r="E74" s="134"/>
      <c r="F74" s="91" t="s">
        <v>121</v>
      </c>
      <c r="G74" s="91"/>
      <c r="H74" s="92">
        <v>4</v>
      </c>
      <c r="I74" s="92">
        <v>4</v>
      </c>
      <c r="J74" s="92">
        <v>14</v>
      </c>
      <c r="K74" s="92">
        <v>38</v>
      </c>
      <c r="L74" s="128" t="s">
        <v>217</v>
      </c>
      <c r="M74" s="92"/>
      <c r="N74" s="129">
        <f>IF(OR(H74="н/я",J74="н/я",L74="н/я"),"-",SUM(I74,K74,M74))</f>
        <v>42</v>
      </c>
      <c r="O74" s="130"/>
      <c r="P74" s="131">
        <f t="shared" si="14"/>
        <v>42</v>
      </c>
      <c r="Q74" s="132"/>
      <c r="R74" s="133">
        <v>30</v>
      </c>
    </row>
    <row r="75" spans="1:18" ht="14.25">
      <c r="A75" s="126">
        <v>4</v>
      </c>
      <c r="B75" s="134" t="s">
        <v>168</v>
      </c>
      <c r="C75" s="91">
        <v>1995</v>
      </c>
      <c r="D75" s="91"/>
      <c r="E75" s="134"/>
      <c r="F75" s="91" t="s">
        <v>121</v>
      </c>
      <c r="G75" s="91"/>
      <c r="H75" s="92">
        <v>10</v>
      </c>
      <c r="I75" s="92">
        <v>10</v>
      </c>
      <c r="J75" s="92">
        <v>10</v>
      </c>
      <c r="K75" s="92">
        <v>28</v>
      </c>
      <c r="L75" s="128" t="s">
        <v>217</v>
      </c>
      <c r="M75" s="92"/>
      <c r="N75" s="129">
        <f>IF(OR(H75="н/я",J75="н/я",L75="н/я"),"-",SUM(I75,K75,M75))</f>
        <v>38</v>
      </c>
      <c r="O75" s="130"/>
      <c r="P75" s="131">
        <f t="shared" si="14"/>
        <v>38</v>
      </c>
      <c r="Q75" s="132"/>
      <c r="R75" s="133">
        <v>31</v>
      </c>
    </row>
    <row r="76" spans="1:18" ht="14.25">
      <c r="A76" s="126">
        <v>5</v>
      </c>
      <c r="B76" s="134" t="s">
        <v>114</v>
      </c>
      <c r="C76" s="91">
        <v>1995</v>
      </c>
      <c r="D76" s="91"/>
      <c r="E76" s="134"/>
      <c r="F76" s="91" t="s">
        <v>121</v>
      </c>
      <c r="G76" s="135"/>
      <c r="H76" s="92">
        <v>13</v>
      </c>
      <c r="I76" s="92">
        <v>13</v>
      </c>
      <c r="J76" s="92">
        <v>4</v>
      </c>
      <c r="K76" s="92">
        <v>8</v>
      </c>
      <c r="L76" s="128"/>
      <c r="M76" s="92"/>
      <c r="N76" s="129">
        <f>IF(OR(J76="н/я",H76="н/я",L76="н/я"),"-",SUM(K76,I76,M76))</f>
        <v>21</v>
      </c>
      <c r="O76" s="130"/>
      <c r="P76" s="131">
        <f t="shared" si="14"/>
        <v>21</v>
      </c>
      <c r="Q76" s="132"/>
      <c r="R76" s="133">
        <v>20</v>
      </c>
    </row>
    <row r="77" spans="1:18" ht="14.25">
      <c r="A77" s="126">
        <v>6</v>
      </c>
      <c r="B77" s="134" t="s">
        <v>170</v>
      </c>
      <c r="C77" s="91">
        <v>1995</v>
      </c>
      <c r="D77" s="91"/>
      <c r="E77" s="134"/>
      <c r="F77" s="91" t="s">
        <v>121</v>
      </c>
      <c r="G77" s="91"/>
      <c r="H77" s="92">
        <v>7</v>
      </c>
      <c r="I77" s="92">
        <v>7</v>
      </c>
      <c r="J77" s="92">
        <v>7</v>
      </c>
      <c r="K77" s="92">
        <v>19</v>
      </c>
      <c r="L77" s="128" t="s">
        <v>38</v>
      </c>
      <c r="M77" s="92"/>
      <c r="N77" s="129">
        <v>0</v>
      </c>
      <c r="O77" s="130"/>
      <c r="P77" s="158">
        <f t="shared" si="14"/>
        <v>0</v>
      </c>
      <c r="Q77" s="132"/>
      <c r="R77" s="133">
        <v>35</v>
      </c>
    </row>
    <row r="78" spans="1:18" ht="14.25">
      <c r="A78" s="126">
        <v>7</v>
      </c>
      <c r="B78" s="134" t="s">
        <v>220</v>
      </c>
      <c r="C78" s="91">
        <v>1996</v>
      </c>
      <c r="D78" s="91"/>
      <c r="E78" s="134"/>
      <c r="F78" s="91" t="s">
        <v>121</v>
      </c>
      <c r="G78" s="135"/>
      <c r="H78" s="92"/>
      <c r="I78" s="92"/>
      <c r="J78" s="92"/>
      <c r="K78" s="92"/>
      <c r="L78" s="128"/>
      <c r="M78" s="92"/>
      <c r="N78" s="129">
        <f>IF(OR(J78="н/я",H78="н/я",L78="н/я"),"-",SUM(K78,I78,M78))</f>
        <v>0</v>
      </c>
      <c r="O78" s="130"/>
      <c r="P78" s="158">
        <f t="shared" si="14"/>
        <v>0</v>
      </c>
      <c r="Q78" s="132"/>
      <c r="R78" s="133">
        <v>22</v>
      </c>
    </row>
    <row r="79" spans="1:18" ht="14.25">
      <c r="A79" s="126">
        <v>8</v>
      </c>
      <c r="B79" s="134" t="s">
        <v>169</v>
      </c>
      <c r="C79" s="91">
        <v>1996</v>
      </c>
      <c r="D79" s="91"/>
      <c r="E79" s="134"/>
      <c r="F79" s="91" t="s">
        <v>121</v>
      </c>
      <c r="G79" s="91"/>
      <c r="H79" s="92">
        <v>25</v>
      </c>
      <c r="I79" s="92">
        <v>25</v>
      </c>
      <c r="J79" s="92">
        <v>5</v>
      </c>
      <c r="K79" s="92">
        <v>13</v>
      </c>
      <c r="L79" s="128" t="s">
        <v>38</v>
      </c>
      <c r="M79" s="204"/>
      <c r="N79" s="129">
        <v>0</v>
      </c>
      <c r="O79" s="205"/>
      <c r="P79" s="158">
        <f t="shared" si="14"/>
        <v>0</v>
      </c>
      <c r="Q79" s="206"/>
      <c r="R79" s="133">
        <v>34</v>
      </c>
    </row>
    <row r="80" spans="1:18" ht="12.75">
      <c r="A80" s="136"/>
      <c r="B80" s="137"/>
      <c r="C80" s="138"/>
      <c r="D80" s="138"/>
      <c r="E80" s="137"/>
      <c r="F80" s="138"/>
      <c r="G80" s="138"/>
      <c r="H80" s="140"/>
      <c r="I80" s="140"/>
      <c r="J80" s="140"/>
      <c r="K80" s="140"/>
      <c r="L80" s="141"/>
      <c r="M80" s="209" t="s">
        <v>46</v>
      </c>
      <c r="N80" s="142">
        <v>200</v>
      </c>
      <c r="O80" s="210"/>
      <c r="P80" s="165"/>
      <c r="Q80" s="211"/>
      <c r="R80" s="145"/>
    </row>
  </sheetData>
  <sheetProtection/>
  <mergeCells count="17">
    <mergeCell ref="O5:O6"/>
    <mergeCell ref="A5:A6"/>
    <mergeCell ref="B5:B6"/>
    <mergeCell ref="C5:C6"/>
    <mergeCell ref="D5:D6"/>
    <mergeCell ref="E5:E6"/>
    <mergeCell ref="F5:F6"/>
    <mergeCell ref="P5:P6"/>
    <mergeCell ref="Q5:Q6"/>
    <mergeCell ref="R5:R6"/>
    <mergeCell ref="A1:N1"/>
    <mergeCell ref="B2:K2"/>
    <mergeCell ref="G5:G6"/>
    <mergeCell ref="H5:I5"/>
    <mergeCell ref="J5:K5"/>
    <mergeCell ref="L5:M5"/>
    <mergeCell ref="N5:N6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спортлото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Таранов</dc:creator>
  <cp:keywords/>
  <dc:description/>
  <cp:lastModifiedBy>1</cp:lastModifiedBy>
  <cp:lastPrinted>2015-03-13T11:04:25Z</cp:lastPrinted>
  <dcterms:created xsi:type="dcterms:W3CDTF">2010-10-10T05:26:13Z</dcterms:created>
  <dcterms:modified xsi:type="dcterms:W3CDTF">2015-03-15T02:26:13Z</dcterms:modified>
  <cp:category/>
  <cp:version/>
  <cp:contentType/>
  <cp:contentStatus/>
</cp:coreProperties>
</file>